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5" sheetId="1" r:id="rId1"/>
    <sheet name="Изменения к редакции №15" sheetId="2" r:id="rId2"/>
    <sheet name="Отчет о совместимости" sheetId="3" r:id="rId3"/>
  </sheets>
  <definedNames>
    <definedName name="_xlnm.Print_Area" localSheetId="1">'Изменения к редакции №15'!$A$1:$AF$26</definedName>
    <definedName name="_xlnm.Print_Area" localSheetId="0">'План закупки редакция№15'!$A$1:$AH$1015</definedName>
  </definedNames>
  <calcPr fullCalcOnLoad="1" refMode="R1C1"/>
</workbook>
</file>

<file path=xl/sharedStrings.xml><?xml version="1.0" encoding="utf-8"?>
<sst xmlns="http://schemas.openxmlformats.org/spreadsheetml/2006/main" count="8786" uniqueCount="2549">
  <si>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</si>
  <si>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</si>
  <si>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</si>
  <si>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</si>
  <si>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</si>
  <si>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</si>
  <si>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</si>
  <si>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</si>
  <si>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</si>
  <si>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</si>
  <si>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</si>
  <si>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</si>
  <si>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</si>
  <si>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</si>
  <si>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</si>
  <si>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</si>
  <si>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</si>
  <si>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</si>
  <si>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</si>
  <si>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</si>
  <si>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</si>
  <si>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</si>
  <si>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</si>
  <si>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</si>
  <si>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</si>
  <si>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</si>
  <si>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</si>
  <si>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</si>
  <si>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</si>
  <si>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</si>
  <si>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</si>
  <si>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</si>
  <si>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</si>
  <si>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</si>
  <si>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</si>
  <si>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</si>
  <si>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</si>
  <si>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</si>
  <si>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</si>
  <si>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</si>
  <si>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</si>
  <si>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</si>
  <si>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</si>
  <si>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</si>
  <si>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</si>
  <si>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</si>
  <si>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</si>
  <si>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</si>
  <si>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</si>
  <si>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</si>
  <si>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</si>
  <si>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</si>
  <si>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</si>
  <si>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</si>
  <si>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</si>
  <si>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</si>
  <si>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</si>
  <si>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</si>
  <si>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</si>
  <si>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</si>
  <si>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</si>
  <si>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</si>
  <si>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</si>
  <si>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</si>
  <si>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</si>
  <si>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</si>
  <si>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</si>
  <si>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</si>
  <si>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</si>
  <si>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</si>
  <si>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</si>
  <si>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</si>
  <si>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</si>
  <si>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</si>
  <si>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</si>
  <si>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</si>
  <si>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</si>
  <si>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</si>
  <si>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</si>
  <si>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</si>
  <si>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</si>
  <si>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</si>
  <si>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</si>
  <si>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</si>
  <si>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</si>
  <si>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</si>
  <si>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</si>
  <si>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</si>
  <si>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</si>
  <si>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</si>
  <si>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</si>
  <si>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</si>
  <si>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</si>
  <si>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</si>
  <si>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</si>
  <si>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</si>
  <si>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</si>
  <si>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</si>
  <si>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</si>
  <si>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</si>
  <si>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</si>
  <si>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</si>
  <si>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</si>
  <si>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</si>
  <si>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</si>
  <si>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</si>
  <si>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</si>
  <si>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</si>
  <si>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</si>
  <si>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</si>
  <si>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</si>
  <si>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</si>
  <si>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</si>
  <si>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</si>
  <si>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</si>
  <si>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</si>
  <si>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</si>
  <si>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</si>
  <si>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</si>
  <si>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</si>
  <si>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</si>
  <si>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</si>
  <si>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</si>
  <si>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</si>
  <si>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</si>
  <si>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</si>
  <si>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</si>
  <si>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</si>
  <si>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</si>
  <si>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</si>
  <si>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</si>
  <si>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</si>
  <si>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</si>
  <si>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</si>
  <si>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</si>
  <si>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</si>
  <si>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</si>
  <si>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</si>
  <si>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</si>
  <si>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</si>
  <si>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</si>
  <si>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</si>
  <si>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</si>
  <si>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</si>
  <si>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</si>
  <si>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</si>
  <si>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</si>
  <si>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</si>
  <si>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</si>
  <si>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</si>
  <si>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</si>
  <si>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</si>
  <si>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</si>
  <si>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</si>
  <si>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</si>
  <si>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</si>
  <si>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</si>
  <si>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</si>
  <si>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</si>
  <si>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</si>
  <si>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</si>
  <si>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</si>
  <si>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</si>
  <si>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</si>
  <si>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</si>
  <si>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</si>
  <si>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</si>
  <si>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</si>
  <si>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</si>
  <si>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</si>
  <si>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</si>
  <si>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</si>
  <si>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</si>
  <si>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</si>
  <si>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</si>
  <si>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</si>
  <si>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</si>
  <si>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</si>
  <si>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</si>
  <si>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</si>
  <si>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</si>
  <si>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</si>
  <si>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</si>
  <si>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</si>
  <si>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</si>
  <si>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</si>
  <si>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</si>
  <si>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</si>
  <si>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</si>
  <si>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</si>
  <si>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</si>
  <si>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</si>
  <si>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</si>
  <si>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</si>
  <si>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</si>
  <si>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</si>
  <si>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</si>
  <si>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</si>
  <si>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</si>
  <si>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</si>
  <si>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</si>
  <si>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</si>
  <si>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</si>
  <si>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</si>
  <si>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</si>
  <si>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</si>
  <si>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</si>
  <si>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</si>
  <si>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</si>
  <si>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</si>
  <si>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</si>
  <si>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</si>
  <si>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</si>
  <si>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</si>
  <si>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</si>
  <si>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</si>
  <si>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</si>
  <si>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</si>
  <si>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</si>
  <si>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</si>
  <si>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</si>
  <si>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</si>
  <si>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</si>
  <si>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</si>
  <si>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</si>
  <si>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</si>
  <si>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</si>
  <si>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</si>
  <si>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</si>
  <si>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</si>
  <si>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</si>
  <si>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</si>
  <si>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</si>
  <si>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</si>
  <si>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</si>
  <si>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</si>
  <si>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</si>
  <si>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</si>
  <si>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</si>
  <si>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</si>
  <si>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</si>
  <si>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</si>
  <si>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</si>
  <si>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</si>
  <si>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</si>
  <si>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</si>
  <si>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</si>
  <si>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</si>
  <si>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</si>
  <si>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</si>
  <si>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</si>
  <si>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</si>
  <si>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</si>
  <si>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</si>
  <si>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</si>
  <si>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</si>
  <si>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</si>
  <si>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</si>
  <si>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</si>
  <si>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</si>
  <si>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</si>
  <si>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</si>
  <si>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</si>
  <si>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</si>
  <si>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</si>
  <si>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</si>
  <si>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</si>
  <si>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</si>
  <si>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</si>
  <si>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</si>
  <si>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</si>
  <si>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</si>
  <si>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</si>
  <si>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</si>
  <si>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</si>
  <si>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</si>
  <si>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</si>
  <si>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</si>
  <si>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</si>
  <si>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</si>
  <si>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</si>
  <si>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</si>
  <si>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</si>
  <si>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</si>
  <si>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</si>
  <si>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</si>
  <si>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</si>
  <si>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</si>
  <si>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</si>
  <si>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</si>
  <si>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</si>
  <si>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</si>
  <si>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</si>
  <si>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</si>
  <si>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</si>
  <si>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</si>
  <si>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</si>
  <si>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</si>
  <si>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</si>
  <si>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</si>
  <si>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</si>
  <si>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</si>
  <si>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</si>
  <si>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</si>
  <si>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</si>
  <si>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</si>
  <si>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</si>
  <si>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</si>
  <si>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</si>
  <si>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</si>
  <si>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</si>
  <si>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</si>
  <si>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</si>
  <si>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</si>
  <si>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</si>
  <si>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</si>
  <si>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</si>
  <si>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</si>
  <si>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</si>
  <si>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</si>
  <si>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</si>
  <si>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</si>
  <si>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</si>
  <si>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</si>
  <si>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</si>
  <si>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</si>
  <si>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</si>
  <si>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</si>
  <si>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</si>
  <si>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</si>
  <si>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</si>
  <si>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</si>
  <si>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</si>
  <si>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</si>
  <si>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</si>
  <si>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</si>
  <si>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</si>
  <si>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</si>
  <si>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</si>
  <si>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</si>
  <si>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</si>
  <si>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</si>
  <si>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</si>
  <si>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</si>
  <si>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</si>
  <si>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</si>
  <si>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</si>
  <si>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</si>
  <si>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</si>
  <si>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</si>
  <si>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</si>
  <si>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</si>
  <si>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</si>
  <si>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</si>
  <si>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</si>
  <si>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</si>
  <si>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</si>
  <si>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</si>
  <si>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</si>
  <si>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</si>
  <si>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</si>
  <si>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</si>
  <si>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</si>
  <si>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</si>
  <si>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</si>
  <si>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</si>
  <si>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</si>
  <si>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</si>
  <si>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</si>
  <si>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</si>
  <si>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</si>
  <si>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</si>
  <si>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</si>
  <si>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</si>
  <si>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</si>
  <si>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</si>
  <si>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</si>
  <si>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</si>
  <si>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</si>
  <si>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</si>
  <si>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</si>
  <si>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</si>
  <si>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</si>
  <si>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</si>
  <si>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</si>
  <si>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</si>
  <si>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</si>
  <si>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</si>
  <si>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</si>
  <si>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</si>
  <si>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</si>
  <si>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</si>
  <si>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</si>
  <si>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</si>
  <si>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</si>
  <si>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</si>
  <si>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</si>
  <si>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</si>
  <si>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</si>
  <si>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</si>
  <si>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</si>
  <si>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</si>
  <si>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</si>
  <si>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</si>
  <si>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</si>
  <si>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</si>
  <si>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</si>
  <si>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</si>
  <si>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</si>
  <si>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</si>
  <si>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</si>
  <si>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</si>
  <si>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</si>
  <si>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</si>
  <si>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</si>
  <si>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</si>
  <si>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</si>
  <si>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</si>
  <si>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</si>
  <si>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</si>
  <si>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</si>
  <si>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</si>
  <si>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</si>
  <si>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</si>
  <si>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</si>
  <si>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</si>
  <si>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</si>
  <si>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</si>
  <si>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</si>
  <si>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</si>
  <si>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</si>
  <si>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</si>
  <si>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</si>
  <si>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</si>
  <si>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</si>
  <si>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</si>
  <si>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</si>
  <si>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</si>
  <si>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</si>
  <si>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</si>
  <si>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</si>
  <si>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</si>
  <si>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</si>
  <si>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</si>
  <si>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</si>
  <si>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</si>
  <si>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</si>
  <si>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</si>
  <si>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</si>
  <si>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</si>
  <si>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</si>
  <si>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</si>
  <si>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</si>
  <si>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</si>
  <si>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</si>
  <si>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</si>
  <si>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</si>
  <si>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</si>
  <si>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</si>
  <si>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</si>
  <si>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</si>
  <si>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</si>
  <si>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</si>
  <si>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</si>
  <si>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</si>
  <si>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</si>
  <si>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</si>
  <si>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</si>
  <si>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</si>
  <si>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</si>
  <si>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</si>
  <si>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</si>
  <si>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</si>
  <si>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</si>
  <si>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</si>
  <si>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</si>
  <si>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</si>
  <si>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</si>
  <si>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</si>
  <si>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</si>
  <si>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</si>
  <si>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</si>
  <si>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</si>
  <si>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</si>
  <si>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</si>
  <si>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</si>
  <si>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</si>
  <si>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</si>
  <si>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</si>
  <si>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</si>
  <si>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</si>
  <si>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</si>
  <si>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</si>
  <si>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</si>
  <si>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</si>
  <si>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</si>
  <si>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</si>
  <si>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</si>
  <si>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</si>
  <si>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</si>
  <si>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</si>
  <si>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</si>
  <si>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</si>
  <si>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</si>
  <si>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</si>
  <si>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</si>
  <si>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</si>
  <si>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</si>
  <si>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</si>
  <si>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</si>
  <si>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</si>
  <si>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</si>
  <si>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</si>
  <si>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</si>
  <si>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</si>
  <si>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</si>
  <si>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</si>
  <si>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</si>
  <si>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</si>
  <si>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</si>
  <si>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</si>
  <si>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</si>
  <si>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</si>
  <si>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</si>
  <si>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</si>
  <si>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</si>
  <si>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</si>
  <si>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</si>
  <si>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</si>
  <si>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</si>
  <si>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</si>
  <si>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</si>
  <si>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</si>
  <si>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</si>
  <si>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</si>
  <si>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</si>
  <si>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</si>
  <si>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</si>
  <si>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</si>
  <si>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</si>
  <si>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</si>
  <si>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</si>
  <si>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</si>
  <si>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</si>
  <si>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</si>
  <si>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</si>
  <si>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</si>
  <si>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</si>
  <si>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</si>
  <si>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</si>
  <si>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</si>
  <si>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</si>
  <si>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</si>
  <si>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</si>
  <si>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</si>
  <si>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</si>
  <si>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</si>
  <si>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</si>
  <si>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</si>
  <si>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</si>
  <si>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</si>
  <si>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</si>
  <si>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</si>
  <si>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</si>
  <si>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</si>
  <si>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</si>
  <si>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</si>
  <si>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</si>
  <si>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</si>
  <si>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</si>
  <si>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</si>
  <si>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</si>
  <si>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</si>
  <si>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</si>
  <si>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</si>
  <si>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</si>
  <si>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</si>
  <si>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</si>
  <si>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</si>
  <si>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</si>
  <si>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</si>
  <si>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</si>
  <si>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</si>
  <si>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</si>
  <si>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</si>
  <si>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</si>
  <si>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</si>
  <si>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</si>
  <si>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</si>
  <si>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</si>
  <si>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</si>
  <si>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</si>
  <si>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</si>
  <si>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</si>
  <si>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</si>
  <si>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</si>
  <si>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</si>
  <si>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</si>
  <si>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</si>
  <si>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</si>
  <si>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</si>
  <si>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</si>
  <si>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</si>
  <si>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</si>
  <si>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</si>
  <si>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</si>
  <si>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</si>
  <si>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</si>
  <si>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</si>
  <si>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</si>
  <si>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</si>
  <si>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</si>
  <si>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</si>
  <si>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</si>
  <si>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</si>
  <si>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</si>
  <si>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</si>
  <si>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</si>
  <si>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</si>
  <si>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</si>
  <si>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</si>
  <si>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</si>
  <si>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</si>
  <si>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</si>
  <si>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</si>
  <si>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</si>
  <si>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</si>
  <si>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</si>
  <si>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</si>
  <si>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</si>
  <si>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</si>
  <si>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</si>
  <si>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</si>
  <si>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</si>
  <si>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</si>
  <si>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</si>
  <si>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</si>
  <si>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</si>
  <si>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</si>
  <si>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</si>
  <si>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</si>
  <si>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</si>
  <si>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</si>
  <si>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</si>
  <si>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</si>
  <si>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</si>
  <si>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</si>
  <si>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</si>
  <si>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</si>
  <si>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</si>
  <si>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</si>
  <si>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</si>
  <si>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</si>
  <si>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</si>
  <si>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</si>
  <si>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</si>
  <si>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</si>
  <si>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</si>
  <si>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</si>
  <si>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</si>
  <si>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</si>
  <si>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</si>
  <si>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</si>
  <si>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</si>
  <si>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</si>
  <si>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</si>
  <si>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</si>
  <si>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</si>
  <si>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</si>
  <si>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</si>
  <si>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</si>
  <si>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</si>
  <si>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</si>
  <si>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</si>
  <si>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</si>
  <si>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</si>
  <si>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</si>
  <si>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</si>
  <si>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</si>
  <si>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</si>
  <si>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</si>
  <si>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</si>
  <si>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</si>
  <si>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</si>
  <si>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</si>
  <si>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</si>
  <si>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</si>
  <si>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</si>
  <si>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</si>
  <si>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</si>
  <si>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</si>
  <si>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</si>
  <si>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</si>
  <si>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</si>
  <si>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</si>
  <si>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</si>
  <si>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</si>
  <si>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</si>
  <si>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</si>
  <si>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</si>
  <si>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</si>
  <si>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</si>
  <si>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</si>
  <si>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</si>
  <si>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</si>
  <si>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</si>
  <si>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</si>
  <si>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</si>
  <si>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</si>
  <si>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</si>
  <si>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</si>
  <si>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</si>
  <si>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</si>
  <si>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</si>
  <si>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</si>
  <si>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</si>
  <si>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</si>
  <si>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</si>
  <si>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</si>
  <si>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</si>
  <si>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</si>
  <si>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</si>
  <si>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</si>
  <si>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</si>
  <si>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</si>
  <si>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</si>
  <si>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</si>
  <si>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</si>
  <si>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</si>
  <si>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</si>
  <si>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</si>
  <si>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</si>
  <si>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</si>
  <si>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</si>
  <si>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</si>
  <si>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</si>
  <si>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</si>
  <si>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</si>
  <si>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</si>
  <si>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</si>
  <si>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</si>
  <si>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</si>
  <si>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</si>
  <si>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</si>
  <si>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</si>
  <si>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</si>
  <si>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</si>
  <si>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</si>
  <si>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</si>
  <si>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</si>
  <si>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</si>
  <si>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</si>
  <si>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</si>
  <si>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</si>
  <si>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</si>
  <si>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</si>
  <si>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</si>
  <si>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</si>
  <si>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</si>
  <si>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</si>
  <si>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</si>
  <si>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</si>
  <si>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</si>
  <si>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</si>
  <si>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</si>
  <si>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</si>
  <si>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</si>
  <si>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</si>
  <si>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</si>
  <si>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</si>
  <si>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</si>
  <si>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</si>
  <si>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</si>
  <si>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</si>
  <si>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</si>
  <si>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</si>
  <si>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</si>
  <si>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</si>
  <si>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</si>
  <si>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</si>
  <si>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</si>
  <si>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</si>
  <si>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</si>
  <si>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</si>
  <si>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</si>
  <si>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</si>
  <si>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</si>
  <si>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</si>
  <si>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</si>
  <si>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</si>
  <si>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</si>
  <si>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</si>
  <si>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</si>
  <si>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</si>
  <si>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</si>
  <si>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</si>
  <si>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</si>
  <si>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</si>
  <si>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</si>
  <si>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</si>
  <si>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</si>
  <si>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</si>
  <si>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</si>
  <si>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</si>
  <si>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</si>
  <si>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</si>
  <si>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</si>
  <si>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</si>
  <si>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</si>
  <si>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</si>
  <si>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</si>
  <si>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</si>
  <si>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</si>
  <si>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</si>
  <si>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</si>
  <si>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</si>
  <si>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</si>
  <si>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</si>
  <si>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</si>
  <si>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</si>
  <si>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</si>
  <si>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</si>
  <si>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</si>
  <si>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</si>
  <si>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</si>
  <si>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</si>
  <si>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</si>
  <si>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</si>
  <si>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</si>
  <si>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</si>
  <si>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</si>
  <si>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</si>
  <si>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</si>
  <si>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</si>
  <si>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</si>
  <si>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</si>
  <si>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</si>
  <si>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</si>
  <si>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</si>
  <si>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</si>
  <si>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</si>
  <si>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</si>
  <si>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</si>
  <si>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</si>
  <si>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</si>
  <si>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</si>
  <si>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</si>
  <si>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</si>
  <si>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</si>
  <si>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</si>
  <si>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</si>
  <si>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</si>
  <si>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</si>
  <si>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</si>
  <si>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</si>
  <si>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</si>
  <si>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</si>
  <si>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</si>
  <si>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</si>
  <si>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</si>
  <si>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</si>
  <si>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</si>
  <si>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</si>
  <si>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</si>
  <si>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</si>
  <si>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</si>
  <si>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</si>
  <si>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</si>
  <si>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</si>
  <si>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</si>
  <si>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</si>
  <si>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</si>
  <si>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</si>
  <si>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</si>
  <si>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</si>
  <si>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</si>
  <si>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</si>
  <si>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</si>
  <si>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</si>
  <si>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</si>
  <si>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</si>
  <si>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</si>
  <si>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</si>
  <si>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</si>
  <si>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</si>
  <si>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</si>
  <si>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</si>
  <si>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</si>
  <si>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</si>
  <si>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</si>
  <si>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</si>
  <si>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</si>
  <si>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</si>
  <si>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</si>
  <si>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</si>
  <si>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</si>
  <si>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</si>
  <si>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</si>
  <si>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</si>
  <si>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</si>
  <si>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</si>
  <si>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</si>
  <si>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</si>
  <si>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</si>
  <si>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</si>
  <si>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</si>
  <si>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</si>
  <si>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</si>
  <si>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</si>
  <si>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</si>
  <si>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</si>
  <si>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</si>
  <si>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</si>
  <si>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</si>
  <si>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</si>
  <si>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</si>
  <si>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</si>
  <si>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</si>
  <si>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</si>
  <si>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</si>
  <si>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</si>
  <si>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</si>
  <si>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</si>
  <si>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</si>
  <si>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</si>
  <si>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</si>
  <si>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</si>
  <si>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</si>
  <si>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</si>
  <si>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</si>
  <si>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</si>
  <si>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</si>
  <si>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</si>
  <si>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</si>
  <si>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</si>
  <si>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</si>
  <si>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</si>
  <si>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</si>
  <si>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</si>
  <si>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</si>
  <si>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</si>
  <si>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</si>
  <si>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</si>
  <si>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</si>
  <si>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</si>
  <si>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</si>
  <si>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</si>
  <si>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</si>
  <si>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</si>
  <si>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</si>
  <si>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</si>
  <si>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</si>
  <si>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</si>
  <si>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</si>
  <si>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</si>
  <si>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</si>
  <si>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</si>
  <si>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</si>
  <si>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</si>
  <si>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</si>
  <si>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</si>
  <si>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</si>
  <si>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</si>
  <si>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</si>
  <si>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</si>
  <si>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</si>
  <si>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</si>
  <si>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</si>
  <si>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</si>
  <si>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</si>
  <si>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</si>
  <si>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</si>
  <si>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</si>
  <si>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</si>
  <si>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</si>
  <si>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</si>
  <si>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</si>
  <si>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</si>
  <si>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</si>
  <si>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</si>
  <si>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</si>
  <si>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</si>
  <si>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</si>
  <si>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</si>
  <si>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</si>
  <si>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</si>
  <si>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</si>
  <si>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</si>
  <si>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</si>
  <si>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</si>
  <si>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</si>
  <si>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</si>
  <si>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</si>
  <si>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</si>
  <si>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</si>
  <si>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</si>
  <si>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</si>
  <si>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</si>
  <si>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</si>
  <si>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</si>
  <si>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</si>
  <si>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</si>
  <si>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</si>
  <si>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</si>
  <si>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</si>
  <si>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</si>
  <si>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</si>
  <si>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</si>
  <si>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</si>
  <si>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</si>
  <si>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</si>
  <si>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</si>
  <si>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</si>
  <si>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</si>
  <si>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</si>
  <si>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</si>
  <si>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</si>
  <si>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</si>
  <si>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</si>
  <si>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</si>
  <si>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</si>
  <si>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</si>
  <si>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</si>
  <si>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</si>
  <si>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</si>
  <si>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</si>
  <si>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</si>
  <si>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</si>
  <si>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</si>
  <si>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</si>
  <si>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</si>
  <si>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</si>
  <si>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</si>
  <si>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</si>
  <si>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</si>
  <si>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</si>
  <si>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</si>
  <si>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</si>
  <si>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</si>
  <si>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</si>
  <si>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</si>
  <si>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</si>
  <si>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</si>
  <si>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</si>
  <si>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</si>
  <si>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</si>
  <si>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</si>
  <si>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</si>
  <si>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</si>
  <si>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</si>
  <si>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</si>
  <si>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</si>
  <si>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</si>
  <si>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</si>
  <si>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</si>
  <si>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</si>
  <si>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</si>
  <si>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</si>
  <si>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</si>
  <si>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</si>
  <si>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</si>
  <si>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</si>
  <si>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</si>
  <si>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</si>
  <si>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</si>
  <si>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</si>
  <si>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</si>
  <si>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</si>
  <si>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</si>
  <si>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</si>
  <si>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</si>
  <si>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</si>
  <si>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</si>
  <si>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</si>
  <si>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</si>
  <si>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</si>
  <si>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</si>
  <si>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</si>
  <si>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</si>
  <si>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</si>
  <si>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</si>
  <si>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</si>
  <si>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</si>
  <si>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</si>
  <si>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</si>
  <si>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</si>
  <si>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</si>
  <si>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</si>
  <si>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</si>
  <si>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</si>
  <si>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</si>
  <si>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</si>
  <si>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</si>
  <si>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</si>
  <si>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</si>
  <si>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</si>
  <si>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</si>
  <si>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</si>
  <si>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</si>
  <si>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</si>
  <si>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</si>
  <si>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</si>
  <si>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</si>
  <si>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</si>
  <si>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</si>
  <si>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</si>
  <si>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</si>
  <si>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</si>
  <si>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</si>
  <si>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</si>
  <si>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</si>
  <si>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</si>
  <si>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</si>
  <si>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</si>
  <si>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</si>
  <si>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</si>
  <si>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</si>
  <si>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</si>
  <si>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</si>
  <si>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</si>
  <si>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</si>
  <si>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</si>
  <si>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</si>
  <si>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</si>
  <si>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</si>
  <si>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</si>
  <si>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</si>
  <si>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</si>
  <si>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</si>
  <si>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</si>
  <si>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</si>
  <si>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</si>
  <si>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</si>
  <si>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</si>
  <si>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</si>
  <si>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</si>
  <si>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</si>
  <si>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</si>
  <si>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</si>
  <si>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</si>
  <si>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</si>
  <si>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</si>
  <si>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</si>
  <si>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</si>
  <si>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</si>
  <si>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</si>
  <si>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</si>
  <si>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</si>
  <si>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</si>
  <si>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</si>
  <si>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</si>
  <si>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</si>
  <si>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</si>
  <si>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</si>
  <si>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</si>
  <si>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</si>
  <si>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</si>
  <si>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</si>
  <si>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</si>
  <si>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</si>
  <si>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</si>
  <si>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</si>
  <si>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</si>
  <si>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</si>
  <si>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</si>
  <si>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</si>
  <si>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</si>
  <si>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</si>
  <si>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</si>
  <si>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</si>
  <si>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</si>
  <si>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</si>
  <si>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</si>
  <si>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</si>
  <si>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</si>
  <si>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</si>
  <si>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</si>
  <si>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</si>
  <si>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</si>
  <si>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</si>
  <si>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</si>
  <si>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</si>
  <si>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</si>
  <si>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</si>
  <si>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</si>
  <si>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</si>
  <si>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</si>
  <si>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</si>
  <si>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</si>
  <si>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</si>
  <si>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</si>
  <si>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</si>
  <si>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</si>
  <si>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</si>
  <si>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</si>
  <si>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</si>
  <si>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</si>
  <si>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</si>
  <si>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</si>
  <si>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</si>
  <si>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</si>
  <si>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</si>
  <si>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</si>
  <si>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</si>
  <si>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</si>
  <si>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</si>
  <si>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</si>
  <si>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</si>
  <si>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</si>
  <si>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</si>
  <si>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</si>
  <si>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</si>
  <si>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</si>
  <si>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</si>
  <si>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</si>
  <si>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</si>
  <si>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</si>
  <si>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</si>
  <si>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</si>
  <si>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</si>
  <si>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</si>
  <si>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</si>
  <si>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</si>
  <si>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</si>
  <si>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</si>
  <si>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</si>
  <si>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</si>
  <si>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</si>
  <si>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</si>
  <si>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</si>
  <si>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</si>
  <si>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</si>
  <si>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</si>
  <si>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</si>
  <si>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</si>
  <si>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</si>
  <si>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</si>
  <si>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</si>
  <si>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</si>
  <si>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</si>
  <si>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</si>
  <si>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</si>
  <si>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</si>
  <si>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</si>
  <si>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</si>
  <si>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</si>
  <si>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</si>
  <si>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</si>
  <si>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</si>
  <si>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</si>
  <si>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</si>
  <si>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</si>
  <si>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</si>
  <si>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</si>
  <si>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</si>
  <si>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</si>
  <si>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</si>
  <si>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</si>
  <si>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</si>
  <si>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</si>
  <si>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</si>
  <si>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</si>
  <si>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</si>
  <si>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</si>
  <si>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</si>
  <si>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</si>
  <si>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</si>
  <si>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</si>
  <si>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</si>
  <si>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</si>
  <si>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</si>
  <si>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</si>
  <si>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</si>
  <si>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</si>
  <si>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</si>
  <si>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</si>
  <si>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</si>
  <si>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</si>
  <si>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</si>
  <si>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</si>
  <si>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</si>
  <si>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</si>
  <si>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</si>
  <si>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</si>
  <si>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</si>
  <si>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</si>
  <si>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</si>
  <si>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</si>
  <si>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</si>
  <si>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</si>
  <si>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</si>
  <si>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</si>
  <si>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</si>
  <si>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</si>
  <si>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</si>
  <si>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</si>
  <si>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</si>
  <si>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</si>
  <si>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</si>
  <si>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</si>
  <si>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</si>
  <si>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</si>
  <si>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</si>
  <si>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</si>
  <si>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</si>
  <si>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</si>
  <si>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</si>
  <si>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</si>
  <si>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</si>
  <si>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</si>
  <si>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</si>
  <si>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</si>
  <si>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</si>
  <si>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</si>
  <si>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</si>
  <si>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</si>
  <si>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</si>
  <si>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</si>
  <si>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</si>
  <si>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</si>
  <si>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</si>
  <si>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</si>
  <si>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</si>
  <si>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</si>
  <si>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</si>
  <si>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</si>
  <si>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</si>
  <si>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</si>
  <si>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</si>
  <si>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</si>
  <si>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</si>
  <si>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</si>
  <si>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</si>
  <si>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</si>
  <si>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</si>
  <si>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</si>
  <si>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</si>
  <si>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</si>
  <si>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</si>
  <si>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</si>
  <si>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</si>
  <si>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</si>
  <si>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</si>
  <si>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</si>
  <si>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</si>
  <si>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</si>
  <si>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</si>
  <si>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</si>
  <si>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</si>
  <si>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</si>
  <si>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</si>
  <si>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</si>
  <si>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</si>
  <si>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</si>
  <si>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</si>
  <si>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</si>
  <si>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</si>
  <si>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</si>
  <si>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</si>
  <si>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</si>
  <si>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</si>
  <si>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</si>
  <si>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</si>
  <si>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</si>
  <si>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</si>
  <si>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</si>
  <si>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</si>
  <si>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</si>
  <si>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</si>
  <si>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</si>
  <si>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</si>
  <si>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</si>
  <si>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</si>
  <si>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</si>
  <si>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</si>
  <si>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</si>
  <si>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</si>
  <si>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</si>
  <si>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</si>
  <si>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</si>
  <si>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</si>
  <si>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</si>
  <si>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</si>
  <si>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</si>
  <si>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</si>
  <si>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</si>
  <si>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</si>
  <si>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</si>
  <si>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</si>
  <si>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</si>
  <si>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</si>
  <si>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</si>
  <si>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</si>
  <si>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</si>
  <si>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</si>
  <si>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</si>
  <si>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</si>
  <si>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</si>
  <si>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</si>
  <si>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</si>
  <si>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</si>
  <si>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</si>
  <si>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</si>
  <si>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</si>
  <si>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</si>
  <si>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</si>
  <si>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</si>
  <si>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</si>
  <si>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</si>
  <si>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</si>
  <si>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</si>
  <si>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</si>
  <si>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</si>
  <si>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</si>
  <si>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</si>
  <si>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</si>
  <si>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</si>
  <si>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</si>
  <si>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</si>
  <si>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</si>
  <si>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</si>
  <si>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</si>
  <si>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</si>
  <si>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</si>
  <si>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</si>
  <si>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</si>
  <si>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</si>
  <si>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</si>
  <si>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</si>
  <si>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</si>
  <si>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</si>
  <si>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</si>
  <si>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</si>
  <si>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</si>
  <si>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</si>
  <si>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</si>
  <si>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</si>
  <si>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</si>
  <si>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</si>
  <si>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</si>
  <si>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</si>
  <si>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</si>
  <si>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</si>
  <si>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</si>
  <si>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</si>
  <si>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</si>
  <si>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</si>
  <si>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</si>
  <si>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</si>
  <si>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</si>
  <si>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</si>
  <si>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</si>
  <si>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</si>
  <si>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</si>
  <si>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</si>
  <si>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</si>
  <si>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</si>
  <si>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</si>
  <si>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</si>
  <si>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</si>
  <si>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</si>
  <si>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</si>
  <si>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</si>
  <si>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</si>
  <si>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</si>
  <si>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</si>
  <si>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</si>
  <si>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</si>
  <si>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</si>
  <si>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</si>
  <si>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</si>
  <si>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</si>
  <si>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</si>
  <si>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</si>
  <si>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</si>
  <si>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</si>
  <si>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</si>
  <si>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</si>
  <si>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</si>
  <si>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</si>
  <si>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</si>
  <si>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</si>
  <si>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</si>
  <si>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</si>
  <si>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</si>
  <si>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</si>
  <si>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</si>
  <si>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</si>
  <si>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</si>
  <si>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</si>
  <si>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</si>
  <si>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</si>
  <si>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</si>
  <si>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</si>
  <si>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</si>
  <si>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</si>
  <si>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</si>
  <si>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</si>
  <si>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</si>
  <si>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</si>
  <si>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</si>
  <si>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</si>
  <si>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</si>
  <si>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</si>
  <si>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</si>
  <si>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</si>
  <si>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</si>
  <si>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</si>
  <si>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</si>
  <si>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</si>
  <si>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</si>
  <si>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</si>
  <si>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</si>
  <si>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</si>
  <si>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</si>
  <si>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</si>
  <si>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</si>
  <si>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</si>
  <si>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</si>
  <si>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</si>
  <si>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</si>
  <si>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</si>
  <si>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</si>
  <si>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</si>
  <si>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</si>
  <si>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</si>
  <si>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</si>
  <si>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</si>
  <si>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</si>
  <si>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</si>
  <si>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</si>
  <si>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</si>
  <si>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</si>
  <si>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</si>
  <si>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</si>
  <si>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</si>
  <si>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</si>
  <si>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</si>
  <si>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</si>
  <si>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</si>
  <si>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</si>
  <si>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</si>
  <si>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</si>
  <si>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</si>
  <si>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</si>
  <si>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</si>
  <si>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</si>
  <si>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</si>
  <si>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</si>
  <si>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</si>
  <si>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</si>
  <si>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</si>
  <si>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</si>
  <si>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</si>
  <si>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</si>
  <si>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</si>
  <si>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</si>
  <si>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</si>
  <si>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</si>
  <si>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</si>
  <si>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</si>
  <si>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</si>
  <si>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</si>
  <si>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</si>
  <si>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</si>
  <si>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</si>
  <si>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</si>
  <si>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</si>
  <si>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</si>
  <si>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</si>
  <si>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</si>
  <si>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</si>
  <si>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</si>
  <si>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</si>
  <si>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</si>
  <si>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</si>
  <si>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</si>
  <si>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</si>
  <si>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</si>
  <si>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</si>
  <si>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</si>
  <si>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</si>
  <si>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</si>
  <si>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</si>
  <si>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</si>
  <si>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</si>
  <si>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</si>
  <si>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</si>
  <si>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</si>
  <si>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</si>
  <si>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</si>
  <si>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</si>
  <si>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</si>
  <si>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</si>
  <si>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</si>
  <si>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</si>
  <si>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</si>
  <si>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</si>
  <si>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</si>
  <si>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</si>
  <si>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</si>
  <si>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</si>
  <si>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</si>
  <si>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</si>
  <si>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</si>
  <si>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</si>
  <si>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</si>
  <si>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</si>
  <si>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</si>
  <si>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</si>
  <si>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</si>
  <si>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</si>
  <si>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</si>
  <si>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</si>
  <si>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</si>
  <si>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</si>
  <si>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</si>
  <si>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</si>
  <si>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</si>
  <si>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</si>
  <si>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</si>
  <si>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</si>
  <si>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</si>
  <si>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</si>
  <si>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</si>
  <si>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</si>
  <si>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</si>
  <si>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</si>
  <si>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</si>
  <si>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</si>
  <si>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</si>
  <si>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</si>
  <si>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</si>
  <si>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</si>
  <si>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</si>
  <si>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</si>
  <si>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</si>
  <si>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</si>
  <si>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</si>
  <si>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</si>
  <si>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</si>
  <si>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</si>
  <si>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</si>
  <si>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</si>
  <si>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</si>
  <si>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</si>
  <si>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</si>
  <si>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</si>
  <si>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</si>
  <si>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</si>
  <si>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</si>
  <si>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</si>
  <si>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</si>
  <si>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</si>
  <si>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</si>
  <si>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</si>
  <si>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</si>
  <si>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</si>
  <si>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</si>
  <si>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</si>
  <si>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</si>
  <si>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</si>
  <si>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</si>
  <si>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</si>
  <si>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</si>
  <si>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</si>
  <si>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</si>
  <si>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</si>
  <si>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</si>
  <si>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</si>
  <si>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</si>
  <si>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</si>
  <si>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</si>
  <si>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</si>
  <si>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</si>
  <si>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</si>
  <si>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</si>
  <si>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</si>
  <si>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</si>
  <si>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</si>
  <si>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</si>
  <si>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</si>
  <si>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</si>
  <si>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</si>
  <si>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</si>
  <si>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</si>
  <si>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</si>
  <si>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</si>
  <si>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</si>
  <si>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</si>
  <si>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</si>
  <si>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</si>
  <si>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</si>
  <si>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</si>
  <si>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</si>
  <si>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</si>
  <si>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</si>
  <si>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</si>
  <si>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</si>
  <si>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</si>
  <si>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</si>
  <si>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</si>
  <si>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</si>
  <si>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</si>
  <si>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</si>
  <si>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</si>
  <si>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</si>
  <si>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</si>
  <si>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</si>
  <si>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</si>
  <si>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</si>
  <si>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</si>
  <si>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</si>
  <si>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</si>
  <si>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</si>
  <si>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</si>
  <si>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</si>
  <si>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</si>
  <si>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</si>
  <si>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</si>
  <si>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</si>
  <si>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</si>
  <si>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</si>
  <si>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</si>
  <si>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</si>
  <si>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</si>
  <si>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</si>
  <si>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</si>
  <si>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</si>
  <si>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</si>
  <si>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</si>
  <si>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</si>
  <si>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</si>
  <si>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</si>
  <si>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</si>
  <si>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</si>
  <si>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</si>
  <si>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</si>
  <si>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</si>
  <si>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</si>
  <si>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</si>
  <si>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</si>
  <si>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</si>
  <si>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</si>
  <si>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</si>
  <si>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</si>
  <si>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</si>
  <si>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</si>
  <si>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</si>
  <si>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</si>
  <si>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</si>
  <si>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</si>
  <si>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</si>
  <si>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</si>
  <si>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</si>
  <si>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</si>
  <si>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</si>
  <si>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</si>
  <si>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</si>
  <si>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</si>
  <si>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</si>
  <si>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</si>
  <si>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</si>
  <si>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</si>
  <si>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</si>
  <si>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</si>
  <si>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</si>
  <si>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</si>
  <si>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</si>
  <si>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</si>
  <si>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</si>
  <si>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</si>
  <si>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</si>
  <si>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</si>
  <si>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</si>
  <si>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</si>
  <si>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</si>
  <si>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</si>
  <si>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</si>
  <si>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</si>
  <si>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</si>
  <si>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</si>
  <si>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</si>
  <si>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</si>
  <si>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</si>
  <si>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</si>
  <si>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</si>
  <si>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</si>
  <si>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</si>
  <si>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</si>
  <si>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</si>
  <si>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</si>
  <si>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</si>
  <si>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</si>
  <si>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</si>
  <si>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</si>
  <si>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</si>
  <si>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</si>
  <si>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</si>
  <si>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</si>
  <si>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</si>
  <si>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</si>
  <si>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</si>
  <si>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</si>
  <si>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</si>
  <si>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</si>
  <si>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</si>
  <si>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</si>
  <si>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</si>
  <si>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</si>
  <si>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</si>
  <si>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</si>
  <si>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</si>
  <si>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</si>
  <si>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</si>
  <si>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</si>
  <si>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</si>
  <si>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</si>
  <si>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</si>
  <si>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</si>
  <si>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</si>
  <si>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</si>
  <si>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</si>
  <si>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</si>
  <si>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</si>
  <si>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</si>
  <si>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</si>
  <si>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</si>
  <si>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</si>
  <si>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</si>
  <si>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</si>
  <si>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</si>
  <si>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</si>
  <si>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</si>
  <si>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</si>
  <si>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</si>
  <si>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</si>
  <si>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</si>
  <si>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</si>
  <si>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</si>
  <si>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</si>
  <si>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</si>
  <si>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</si>
  <si>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</si>
  <si>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</si>
  <si>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</si>
  <si>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</si>
  <si>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</si>
  <si>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</si>
  <si>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</si>
  <si>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</si>
  <si>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</si>
  <si>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</si>
  <si>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</si>
  <si>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</si>
  <si>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</si>
  <si>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</si>
  <si>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</si>
  <si>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</si>
  <si>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</si>
  <si>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</si>
  <si>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</si>
  <si>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</si>
  <si>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</si>
  <si>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</si>
  <si>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</si>
  <si>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</si>
  <si>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</si>
  <si>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</si>
  <si>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</si>
  <si>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</si>
  <si>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</si>
  <si>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</si>
  <si>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</si>
  <si>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</si>
  <si>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</si>
  <si>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</si>
  <si>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</si>
  <si>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</si>
  <si>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</si>
  <si>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</si>
  <si>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</si>
  <si>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</si>
  <si>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</si>
  <si>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</si>
  <si>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</si>
  <si>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</si>
  <si>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</si>
  <si>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</si>
  <si>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</si>
  <si>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</si>
  <si>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</si>
  <si>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</si>
  <si>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</si>
  <si>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</si>
  <si>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</si>
  <si>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</si>
  <si>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</si>
  <si>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</si>
  <si>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</si>
  <si>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</si>
  <si>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</si>
  <si>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</si>
  <si>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</si>
  <si>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</si>
  <si>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</si>
  <si>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</si>
  <si>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</si>
  <si>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</si>
  <si>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</si>
  <si>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</si>
  <si>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</si>
  <si>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</si>
  <si>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</si>
  <si>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</si>
  <si>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</si>
  <si>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</si>
  <si>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</si>
  <si>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</si>
  <si>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</si>
  <si>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</si>
  <si>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</si>
  <si>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</si>
  <si>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</si>
  <si>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</si>
  <si>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</si>
  <si>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</si>
  <si>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</si>
  <si>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</si>
  <si>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</si>
  <si>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</si>
  <si>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</si>
  <si>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</si>
  <si>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</si>
  <si>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</si>
  <si>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</si>
  <si>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</si>
  <si>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</si>
  <si>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</si>
  <si>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</si>
  <si>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</si>
  <si>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</si>
  <si>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</si>
  <si>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</si>
  <si>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</si>
  <si>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</si>
  <si>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</si>
  <si>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</si>
  <si>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</si>
  <si>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</si>
  <si>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</si>
  <si>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</si>
  <si>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</si>
  <si>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</si>
  <si>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</si>
  <si>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</si>
  <si>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</si>
  <si>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</si>
  <si>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</si>
  <si>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</si>
  <si>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</si>
  <si>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</si>
  <si>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</si>
  <si>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</si>
  <si>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</si>
  <si>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</si>
  <si>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</si>
  <si>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</si>
  <si>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</si>
  <si>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</si>
  <si>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</si>
  <si>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</si>
  <si>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</si>
  <si>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</si>
  <si>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</si>
  <si>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</si>
  <si>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</si>
  <si>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</si>
  <si>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</si>
  <si>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</si>
  <si>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</si>
  <si>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</si>
  <si>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</si>
  <si>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</si>
  <si>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</si>
  <si>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</si>
  <si>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</si>
  <si>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</si>
  <si>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</si>
  <si>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</si>
  <si>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</si>
  <si>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</si>
  <si>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</si>
  <si>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</si>
  <si>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</si>
  <si>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</si>
  <si>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</si>
  <si>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</si>
  <si>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</si>
  <si>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</si>
  <si>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</si>
  <si>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</si>
  <si>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</si>
  <si>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</si>
  <si>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</si>
  <si>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</si>
  <si>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</si>
  <si>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</si>
  <si>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</si>
  <si>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</si>
  <si>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</si>
  <si>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</si>
  <si>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</si>
  <si>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</si>
  <si>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</si>
  <si>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</si>
  <si>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</si>
  <si>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</si>
  <si>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</si>
  <si>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</si>
  <si>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</si>
  <si>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</si>
  <si>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</si>
  <si>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</si>
  <si>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</si>
  <si>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</si>
  <si>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</si>
  <si>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</si>
  <si>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</si>
  <si>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</si>
  <si>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</si>
  <si>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</si>
  <si>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</si>
  <si>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</si>
  <si>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</si>
  <si>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</si>
  <si>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</si>
  <si>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</si>
  <si>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</si>
  <si>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</si>
  <si>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</si>
  <si>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</si>
  <si>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</si>
  <si>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</si>
  <si>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</si>
  <si>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</si>
  <si>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</si>
  <si>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</si>
  <si>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</si>
  <si>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</si>
  <si>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</si>
  <si>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</si>
  <si>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</si>
  <si>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</si>
  <si>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</si>
  <si>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</si>
  <si>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</si>
  <si>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</si>
  <si>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</si>
  <si>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</si>
  <si>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</si>
  <si>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</si>
  <si>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</si>
  <si>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</si>
  <si>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</si>
  <si>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</si>
  <si>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</si>
  <si>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</si>
  <si>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</si>
  <si>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</si>
  <si>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</si>
  <si>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</si>
  <si>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</si>
  <si>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</si>
  <si>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</si>
  <si>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</si>
  <si>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</si>
  <si>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</si>
  <si>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</si>
  <si>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</si>
  <si>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</si>
  <si>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</si>
  <si>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</si>
  <si>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</si>
  <si>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</si>
  <si>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</si>
  <si>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</si>
  <si>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</si>
  <si>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</si>
  <si>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</si>
  <si>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</si>
  <si>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</si>
  <si>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</si>
  <si>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</si>
  <si>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</si>
  <si>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</si>
  <si>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</si>
  <si>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</si>
  <si>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</si>
  <si>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</si>
  <si>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</si>
  <si>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</si>
  <si>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</si>
  <si>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</si>
  <si>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</si>
  <si>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</si>
  <si>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</si>
  <si>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</si>
  <si>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</si>
  <si>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</si>
  <si>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</si>
  <si>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</si>
  <si>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</si>
  <si>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</si>
  <si>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</si>
  <si>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</si>
  <si>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</si>
  <si>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</si>
  <si>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</si>
  <si>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</si>
  <si>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</si>
  <si>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</si>
  <si>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</si>
  <si>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</si>
  <si>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</si>
  <si>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</si>
  <si>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</si>
  <si>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</si>
  <si>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</si>
  <si>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</si>
  <si>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</si>
  <si>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</si>
  <si>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</si>
  <si>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</si>
  <si>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</si>
  <si>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</si>
  <si>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</si>
  <si>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</si>
  <si>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</si>
  <si>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</si>
  <si>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</si>
  <si>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</si>
  <si>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</si>
  <si>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</si>
  <si>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</si>
  <si>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</si>
  <si>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</si>
  <si>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</si>
  <si>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</si>
  <si>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</si>
  <si>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</si>
  <si>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</si>
  <si>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</si>
  <si>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</si>
  <si>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</si>
  <si>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</si>
  <si>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</si>
  <si>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</si>
  <si>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</si>
  <si>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</si>
  <si>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</si>
  <si>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</si>
  <si>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</si>
  <si>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</si>
  <si>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</si>
  <si>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</si>
  <si>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</si>
  <si>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</si>
  <si>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</si>
  <si>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</si>
  <si>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</si>
  <si>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</si>
  <si>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</si>
  <si>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</si>
  <si>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</si>
  <si>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</si>
  <si>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</si>
  <si>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</si>
  <si>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</si>
  <si>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</si>
  <si>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</si>
  <si>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</si>
  <si>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</si>
  <si>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</si>
  <si>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</si>
  <si>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</si>
  <si>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</si>
  <si>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</si>
  <si>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</si>
  <si>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</si>
  <si>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</si>
  <si>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</si>
  <si>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</si>
  <si>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</si>
  <si>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</si>
  <si>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</si>
  <si>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</si>
  <si>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</si>
  <si>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</si>
  <si>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</si>
  <si>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</si>
  <si>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</si>
  <si>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</si>
  <si>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</si>
  <si>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</si>
  <si>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</si>
  <si>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</si>
  <si>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</si>
  <si>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</si>
  <si>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</si>
  <si>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</si>
  <si>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</si>
  <si>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</si>
  <si>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</si>
  <si>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</si>
  <si>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</si>
  <si>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</si>
  <si>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</si>
  <si>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</si>
  <si>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</si>
  <si>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</si>
  <si>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</si>
  <si>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</si>
  <si>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</si>
  <si>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</si>
  <si>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</si>
  <si>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</si>
  <si>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</si>
  <si>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</si>
  <si>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</si>
  <si>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</si>
  <si>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</si>
  <si>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</si>
  <si>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</si>
  <si>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</si>
  <si>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</si>
  <si>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</si>
  <si>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</si>
  <si>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</si>
  <si>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</si>
  <si>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</si>
  <si>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</si>
  <si>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</si>
  <si>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</si>
  <si>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</si>
  <si>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</si>
  <si>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</si>
  <si>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</si>
  <si>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</si>
  <si>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</si>
  <si>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</si>
  <si>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</si>
  <si>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</si>
  <si>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</si>
  <si>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</si>
  <si>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</si>
  <si>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</si>
  <si>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</si>
  <si>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</si>
  <si>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</si>
  <si>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</si>
  <si>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</si>
  <si>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</si>
  <si>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</si>
  <si>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</si>
  <si>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</si>
  <si>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</si>
  <si>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</si>
  <si>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</si>
  <si>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</si>
  <si>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</si>
  <si>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</si>
  <si>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</si>
  <si>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</si>
  <si>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</si>
  <si>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</si>
  <si>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</si>
  <si>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</si>
  <si>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</si>
  <si>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</si>
  <si>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</si>
  <si>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</si>
  <si>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</si>
  <si>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</si>
  <si>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</si>
  <si>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</si>
  <si>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</si>
  <si>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</si>
  <si>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</si>
  <si>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</si>
  <si>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</si>
  <si>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</si>
  <si>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</si>
  <si>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</si>
  <si>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</si>
  <si>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</si>
  <si>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</si>
  <si>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</si>
  <si>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</si>
  <si>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</si>
  <si>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</si>
  <si>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</si>
  <si>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</si>
  <si>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</si>
  <si>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</si>
  <si>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</si>
  <si>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</si>
  <si>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</si>
  <si>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</si>
  <si>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</si>
  <si>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</si>
  <si>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</si>
  <si>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</si>
  <si>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</si>
  <si>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</si>
  <si>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</si>
  <si>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</si>
  <si>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</si>
  <si>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</si>
  <si>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</si>
  <si>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</si>
  <si>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</si>
  <si>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</si>
  <si>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</si>
  <si>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</si>
  <si>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</si>
  <si>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</si>
  <si>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</si>
  <si>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</si>
  <si>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</si>
  <si>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</si>
  <si>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</si>
  <si>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</si>
  <si>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</si>
  <si>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</si>
  <si>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</si>
  <si>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</si>
  <si>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</si>
  <si>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</si>
  <si>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</si>
  <si>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</si>
  <si>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</si>
  <si>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</si>
  <si>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</si>
  <si>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</si>
  <si>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</si>
  <si>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</si>
  <si>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</si>
  <si>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</si>
  <si>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</si>
  <si>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</si>
  <si>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</si>
  <si>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</si>
  <si>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</si>
  <si>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</si>
  <si>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</si>
  <si>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</si>
  <si>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</si>
  <si>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</si>
  <si>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</si>
  <si>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</si>
  <si>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</si>
  <si>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</si>
  <si>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</si>
  <si>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</si>
  <si>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</si>
  <si>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</si>
  <si>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</si>
  <si>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</si>
  <si>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</si>
  <si>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</si>
  <si>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</si>
  <si>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</si>
  <si>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</si>
  <si>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</si>
  <si>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</si>
  <si>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</si>
  <si>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</si>
  <si>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</si>
  <si>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</si>
  <si>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</si>
  <si>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</si>
  <si>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</si>
  <si>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</si>
  <si>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</si>
  <si>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</si>
  <si>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</si>
  <si>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</si>
  <si>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</si>
  <si>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</si>
  <si>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</si>
  <si>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</si>
  <si>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</si>
  <si>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</si>
  <si>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</si>
  <si>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</si>
  <si>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</si>
  <si>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</si>
  <si>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</si>
  <si>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</si>
  <si>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</si>
  <si>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</si>
  <si>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</si>
  <si>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</si>
  <si>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</si>
  <si>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</si>
  <si>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</si>
  <si>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</si>
  <si>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</si>
  <si>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</si>
  <si>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</si>
  <si>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</si>
  <si>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</si>
  <si>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</si>
  <si>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</si>
  <si>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</si>
  <si>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</si>
  <si>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</si>
  <si>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</si>
  <si>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</si>
  <si>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</si>
  <si>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</si>
  <si>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</si>
  <si>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</si>
  <si>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</si>
  <si>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</si>
  <si>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</si>
  <si>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</si>
  <si>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</si>
  <si>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</si>
  <si>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</si>
  <si>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</si>
  <si>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</si>
  <si>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</si>
  <si>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</si>
  <si>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</si>
  <si>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</si>
  <si>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</si>
  <si>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</si>
  <si>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</si>
  <si>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</si>
  <si>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</si>
  <si>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</si>
  <si>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</si>
  <si>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</si>
  <si>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</si>
  <si>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</si>
  <si>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</si>
  <si>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</si>
  <si>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</si>
  <si>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</si>
  <si>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</si>
  <si>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</si>
  <si>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</si>
  <si>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</si>
  <si>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</si>
  <si>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</si>
  <si>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</si>
  <si>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</si>
  <si>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</si>
  <si>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</si>
  <si>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</si>
  <si>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</si>
  <si>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</si>
  <si>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</si>
  <si>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</si>
  <si>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</si>
  <si>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</si>
  <si>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</si>
  <si>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</si>
  <si>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</si>
  <si>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</si>
  <si>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</si>
  <si>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</si>
  <si>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</si>
  <si>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</si>
  <si>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</si>
  <si>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</si>
  <si>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</si>
  <si>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</si>
  <si>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</si>
  <si>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</si>
  <si>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</si>
  <si>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</si>
  <si>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</si>
  <si>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</si>
  <si>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</si>
  <si>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</si>
  <si>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</si>
  <si>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</si>
  <si>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</si>
  <si>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</si>
  <si>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</si>
  <si>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</si>
  <si>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</si>
  <si>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</si>
  <si>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</si>
  <si>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</si>
  <si>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</si>
  <si>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</si>
  <si>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</si>
  <si>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</si>
  <si>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</si>
  <si>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</si>
  <si>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</si>
  <si>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</si>
  <si>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</si>
  <si>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</si>
  <si>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</si>
  <si>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</si>
  <si>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</si>
  <si>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</si>
  <si>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</si>
  <si>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</si>
  <si>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</si>
  <si>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</si>
  <si>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</si>
  <si>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</si>
  <si>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</si>
  <si>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</si>
  <si>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</si>
  <si>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</si>
  <si>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</si>
  <si>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</si>
  <si>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</si>
  <si>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</si>
  <si>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</si>
  <si>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</si>
  <si>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</si>
  <si>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</si>
  <si>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</si>
  <si>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</si>
  <si>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</si>
  <si>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</si>
  <si>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 xml:space="preserve">Редакция №15 от 21.09.2015 </t>
  </si>
  <si>
    <t>Приказ № 56 от 21.09.2015</t>
  </si>
  <si>
    <t>№56 от 21.09.15</t>
  </si>
  <si>
    <t>сентябрь 2015</t>
  </si>
  <si>
    <t xml:space="preserve">Сенябрь 2015;  </t>
  </si>
  <si>
    <t>9.2.22</t>
  </si>
  <si>
    <t>Приказ №56 от 21.09.2015</t>
  </si>
  <si>
    <t>Отчет о совместимости для План закупок ООО на 2015 год и 1 квартал 2016 года - Редакция №15.xls</t>
  </si>
  <si>
    <t>Дата отчета: 22.09.2015 9:49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</si>
  <si>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</si>
  <si>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</si>
  <si>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</si>
  <si>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</si>
  <si>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Редакция №15 от 21.09.2015</t>
  </si>
  <si>
    <t xml:space="preserve"> Март 2016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</si>
</sst>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9" fontId="57" fillId="0" borderId="10" xfId="56" applyNumberFormat="1" applyFont="1" applyFill="1" applyBorder="1" applyAlignment="1">
      <alignment horizontal="center" vertical="center" wrapText="1"/>
      <protection/>
    </xf>
    <xf numFmtId="165" fontId="57" fillId="0" borderId="10" xfId="56" applyNumberFormat="1" applyFont="1" applyFill="1" applyBorder="1" applyAlignment="1">
      <alignment horizontal="center" vertical="center" wrapText="1"/>
      <protection/>
    </xf>
    <xf numFmtId="165" fontId="57" fillId="9" borderId="10" xfId="56" applyNumberFormat="1" applyFont="1" applyFill="1" applyBorder="1" applyAlignment="1">
      <alignment horizontal="center" vertical="center" wrapText="1"/>
      <protection/>
    </xf>
    <xf numFmtId="165" fontId="57" fillId="9" borderId="1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7" fillId="36" borderId="10" xfId="16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 applyProtection="1">
      <alignment horizontal="center" vertical="center"/>
      <protection/>
    </xf>
    <xf numFmtId="49" fontId="57" fillId="35" borderId="10" xfId="0" applyNumberFormat="1" applyFont="1" applyFill="1" applyBorder="1" applyAlignment="1" applyProtection="1">
      <alignment horizontal="left" vertical="center" wrapText="1"/>
      <protection/>
    </xf>
    <xf numFmtId="49" fontId="57" fillId="35" borderId="10" xfId="56" applyNumberFormat="1" applyFont="1" applyFill="1" applyBorder="1" applyAlignment="1">
      <alignment horizontal="center" vertical="center" wrapText="1"/>
      <protection/>
    </xf>
    <xf numFmtId="0" fontId="57" fillId="35" borderId="10" xfId="56" applyNumberFormat="1" applyFont="1" applyFill="1" applyBorder="1" applyAlignment="1">
      <alignment horizontal="center" vertical="center" wrapText="1"/>
      <protection/>
    </xf>
    <xf numFmtId="0" fontId="57" fillId="9" borderId="10" xfId="56" applyNumberFormat="1" applyFont="1" applyFill="1" applyBorder="1" applyAlignment="1">
      <alignment horizontal="center" vertical="center" wrapText="1"/>
      <protection/>
    </xf>
    <xf numFmtId="0" fontId="57" fillId="35" borderId="10" xfId="0" applyNumberFormat="1" applyFont="1" applyFill="1" applyBorder="1" applyAlignment="1">
      <alignment horizontal="center" vertical="center"/>
    </xf>
    <xf numFmtId="4" fontId="57" fillId="35" borderId="10" xfId="0" applyNumberFormat="1" applyFont="1" applyFill="1" applyBorder="1" applyAlignment="1">
      <alignment horizontal="center" vertical="center"/>
    </xf>
    <xf numFmtId="164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57" fillId="35" borderId="10" xfId="56" applyNumberFormat="1" applyFont="1" applyFill="1" applyBorder="1" applyAlignment="1">
      <alignment horizontal="right" vertical="center" wrapText="1"/>
      <protection/>
    </xf>
    <xf numFmtId="0" fontId="57" fillId="9" borderId="10" xfId="56" applyNumberFormat="1" applyFont="1" applyFill="1" applyBorder="1" applyAlignment="1">
      <alignment horizontal="right" vertical="center" wrapText="1"/>
      <protection/>
    </xf>
    <xf numFmtId="0" fontId="57" fillId="35" borderId="10" xfId="0" applyNumberFormat="1" applyFont="1" applyFill="1" applyBorder="1" applyAlignment="1">
      <alignment horizontal="right" vertical="center"/>
    </xf>
    <xf numFmtId="0" fontId="57" fillId="9" borderId="10" xfId="0" applyNumberFormat="1" applyFont="1" applyFill="1" applyBorder="1" applyAlignment="1">
      <alignment horizontal="right" vertical="center"/>
    </xf>
    <xf numFmtId="0" fontId="57" fillId="35" borderId="10" xfId="0" applyFont="1" applyFill="1" applyBorder="1" applyAlignment="1">
      <alignment horizontal="right" vertical="center"/>
    </xf>
    <xf numFmtId="49" fontId="57" fillId="0" borderId="10" xfId="16" applyNumberFormat="1" applyFont="1" applyFill="1" applyBorder="1" applyAlignment="1">
      <alignment horizontal="center" vertical="center" wrapText="1"/>
      <protection/>
    </xf>
    <xf numFmtId="49" fontId="57" fillId="0" borderId="10" xfId="16" applyNumberFormat="1" applyFont="1" applyFill="1" applyBorder="1" applyAlignment="1">
      <alignment horizontal="left" vertical="center" wrapText="1"/>
      <protection/>
    </xf>
    <xf numFmtId="49" fontId="57" fillId="0" borderId="10" xfId="0" applyNumberFormat="1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65" fontId="57" fillId="2" borderId="10" xfId="56" applyNumberFormat="1" applyFont="1" applyFill="1" applyBorder="1" applyAlignment="1">
      <alignment horizontal="center" vertical="center" wrapText="1"/>
      <protection/>
    </xf>
    <xf numFmtId="165" fontId="57" fillId="2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7" fillId="3" borderId="10" xfId="0" applyNumberFormat="1" applyFont="1" applyFill="1" applyBorder="1" applyAlignment="1">
      <alignment horizontal="center" vertical="center"/>
    </xf>
    <xf numFmtId="0" fontId="57" fillId="35" borderId="22" xfId="0" applyFont="1" applyFill="1" applyBorder="1" applyAlignment="1" applyProtection="1">
      <alignment horizontal="left" vertical="center"/>
      <protection/>
    </xf>
    <xf numFmtId="165" fontId="57" fillId="35" borderId="10" xfId="56" applyNumberFormat="1" applyFont="1" applyFill="1" applyBorder="1" applyAlignment="1">
      <alignment horizontal="center" vertical="center" wrapText="1"/>
      <protection/>
    </xf>
    <xf numFmtId="170" fontId="57" fillId="35" borderId="10" xfId="56" applyNumberFormat="1" applyFont="1" applyFill="1" applyBorder="1" applyAlignment="1">
      <alignment horizontal="center" vertical="center" wrapText="1"/>
      <protection/>
    </xf>
    <xf numFmtId="166" fontId="57" fillId="35" borderId="10" xfId="56" applyNumberFormat="1" applyFont="1" applyFill="1" applyBorder="1" applyAlignment="1">
      <alignment horizontal="center" vertical="center" wrapText="1"/>
      <protection/>
    </xf>
    <xf numFmtId="170" fontId="57" fillId="9" borderId="10" xfId="56" applyNumberFormat="1" applyFont="1" applyFill="1" applyBorder="1" applyAlignment="1">
      <alignment horizontal="center" vertical="center" wrapText="1"/>
      <protection/>
    </xf>
    <xf numFmtId="167" fontId="57" fillId="35" borderId="10" xfId="56" applyNumberFormat="1" applyFont="1" applyFill="1" applyBorder="1" applyAlignment="1">
      <alignment horizontal="center" vertical="center" wrapText="1"/>
      <protection/>
    </xf>
    <xf numFmtId="167" fontId="57" fillId="35" borderId="10" xfId="0" applyNumberFormat="1" applyFont="1" applyFill="1" applyBorder="1" applyAlignment="1">
      <alignment horizontal="center" vertical="center"/>
    </xf>
    <xf numFmtId="168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 applyProtection="1">
      <alignment horizontal="left" vertical="center" wrapText="1"/>
      <protection/>
    </xf>
    <xf numFmtId="167" fontId="57" fillId="2" borderId="10" xfId="56" applyNumberFormat="1" applyFont="1" applyFill="1" applyBorder="1" applyAlignment="1">
      <alignment horizontal="center" vertical="center" wrapText="1"/>
      <protection/>
    </xf>
    <xf numFmtId="41" fontId="57" fillId="35" borderId="10" xfId="56" applyNumberFormat="1" applyFont="1" applyFill="1" applyBorder="1" applyAlignment="1">
      <alignment vertical="center" wrapText="1"/>
      <protection/>
    </xf>
    <xf numFmtId="3" fontId="57" fillId="2" borderId="10" xfId="56" applyNumberFormat="1" applyFont="1" applyFill="1" applyBorder="1" applyAlignment="1">
      <alignment horizontal="center" vertical="center" wrapText="1"/>
      <protection/>
    </xf>
    <xf numFmtId="167" fontId="57" fillId="35" borderId="10" xfId="56" applyNumberFormat="1" applyFont="1" applyFill="1" applyBorder="1" applyAlignment="1">
      <alignment vertical="center" wrapText="1"/>
      <protection/>
    </xf>
    <xf numFmtId="43" fontId="57" fillId="35" borderId="10" xfId="56" applyNumberFormat="1" applyFont="1" applyFill="1" applyBorder="1" applyAlignment="1">
      <alignment vertical="center" wrapText="1"/>
      <protection/>
    </xf>
    <xf numFmtId="43" fontId="57" fillId="2" borderId="10" xfId="56" applyNumberFormat="1" applyFont="1" applyFill="1" applyBorder="1" applyAlignment="1">
      <alignment vertical="center" wrapText="1"/>
      <protection/>
    </xf>
    <xf numFmtId="3" fontId="57" fillId="3" borderId="10" xfId="0" applyNumberFormat="1" applyFont="1" applyFill="1" applyBorder="1" applyAlignment="1">
      <alignment horizontal="center" vertical="center"/>
    </xf>
    <xf numFmtId="167" fontId="57" fillId="3" borderId="10" xfId="0" applyNumberFormat="1" applyFont="1" applyFill="1" applyBorder="1" applyAlignment="1">
      <alignment horizontal="center" vertical="center"/>
    </xf>
    <xf numFmtId="3" fontId="57" fillId="35" borderId="10" xfId="0" applyNumberFormat="1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167" fontId="57" fillId="0" borderId="10" xfId="56" applyNumberFormat="1" applyFont="1" applyFill="1" applyBorder="1" applyAlignment="1">
      <alignment horizontal="center" vertical="center" wrapText="1"/>
      <protection/>
    </xf>
    <xf numFmtId="1" fontId="57" fillId="0" borderId="10" xfId="56" applyNumberFormat="1" applyFont="1" applyFill="1" applyBorder="1" applyAlignment="1">
      <alignment horizontal="center" vertical="center" wrapText="1"/>
      <protection/>
    </xf>
    <xf numFmtId="1" fontId="57" fillId="2" borderId="10" xfId="0" applyNumberFormat="1" applyFont="1" applyFill="1" applyBorder="1" applyAlignment="1">
      <alignment horizontal="center" vertical="center"/>
    </xf>
    <xf numFmtId="165" fontId="57" fillId="0" borderId="10" xfId="56" applyNumberFormat="1" applyFont="1" applyFill="1" applyBorder="1" applyAlignment="1">
      <alignment vertical="center" wrapText="1"/>
      <protection/>
    </xf>
    <xf numFmtId="43" fontId="57" fillId="0" borderId="10" xfId="56" applyNumberFormat="1" applyFont="1" applyFill="1" applyBorder="1" applyAlignment="1">
      <alignment vertical="center" wrapText="1"/>
      <protection/>
    </xf>
    <xf numFmtId="43" fontId="57" fillId="2" borderId="10" xfId="0" applyNumberFormat="1" applyFont="1" applyFill="1" applyBorder="1" applyAlignment="1">
      <alignment vertical="center"/>
    </xf>
    <xf numFmtId="1" fontId="57" fillId="3" borderId="10" xfId="0" applyNumberFormat="1" applyFont="1" applyFill="1" applyBorder="1" applyAlignment="1">
      <alignment horizontal="center" vertical="center"/>
    </xf>
    <xf numFmtId="1" fontId="57" fillId="35" borderId="10" xfId="56" applyNumberFormat="1" applyFont="1" applyFill="1" applyBorder="1" applyAlignment="1">
      <alignment horizontal="center" vertical="center" wrapText="1"/>
      <protection/>
    </xf>
    <xf numFmtId="1" fontId="57" fillId="2" borderId="10" xfId="56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43" fontId="57" fillId="0" borderId="10" xfId="56" applyNumberFormat="1" applyFont="1" applyFill="1" applyBorder="1" applyAlignment="1">
      <alignment horizontal="center" vertical="center" wrapText="1"/>
      <protection/>
    </xf>
    <xf numFmtId="43" fontId="57" fillId="2" borderId="10" xfId="56" applyNumberFormat="1" applyFont="1" applyFill="1" applyBorder="1" applyAlignment="1">
      <alignment horizontal="center" vertical="center" wrapText="1"/>
      <protection/>
    </xf>
    <xf numFmtId="0" fontId="57" fillId="0" borderId="10" xfId="56" applyNumberFormat="1" applyFont="1" applyFill="1" applyBorder="1" applyAlignment="1">
      <alignment horizontal="center" vertical="center" wrapText="1"/>
      <protection/>
    </xf>
    <xf numFmtId="43" fontId="57" fillId="0" borderId="10" xfId="0" applyNumberFormat="1" applyFont="1" applyFill="1" applyBorder="1" applyAlignment="1">
      <alignment horizontal="center" vertical="center"/>
    </xf>
    <xf numFmtId="0" fontId="57" fillId="2" borderId="10" xfId="0" applyNumberFormat="1" applyFont="1" applyFill="1" applyBorder="1" applyAlignment="1">
      <alignment horizontal="center" vertical="center"/>
    </xf>
    <xf numFmtId="43" fontId="57" fillId="2" borderId="10" xfId="0" applyNumberFormat="1" applyFont="1" applyFill="1" applyBorder="1" applyAlignment="1">
      <alignment horizontal="center" vertical="center"/>
    </xf>
    <xf numFmtId="0" fontId="57" fillId="3" borderId="10" xfId="0" applyNumberFormat="1" applyFont="1" applyFill="1" applyBorder="1" applyAlignment="1">
      <alignment horizontal="center" vertical="center"/>
    </xf>
    <xf numFmtId="43" fontId="57" fillId="3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49" fontId="57" fillId="36" borderId="10" xfId="16" applyNumberFormat="1" applyFont="1" applyFill="1" applyBorder="1" applyAlignment="1">
      <alignment vertical="center" wrapText="1"/>
      <protection/>
    </xf>
    <xf numFmtId="0" fontId="57" fillId="36" borderId="10" xfId="0" applyNumberFormat="1" applyFont="1" applyFill="1" applyBorder="1" applyAlignment="1">
      <alignment horizontal="center" vertical="center" wrapText="1"/>
    </xf>
    <xf numFmtId="49" fontId="57" fillId="35" borderId="10" xfId="56" applyNumberFormat="1" applyFont="1" applyFill="1" applyBorder="1" applyAlignment="1">
      <alignment horizontal="right" vertical="center" wrapText="1"/>
      <protection/>
    </xf>
    <xf numFmtId="49" fontId="57" fillId="35" borderId="10" xfId="0" applyNumberFormat="1" applyFont="1" applyFill="1" applyBorder="1" applyAlignment="1">
      <alignment horizontal="right" vertical="center"/>
    </xf>
    <xf numFmtId="49" fontId="57" fillId="35" borderId="0" xfId="0" applyNumberFormat="1" applyFont="1" applyFill="1" applyBorder="1" applyAlignment="1">
      <alignment horizontal="center" vertical="center"/>
    </xf>
    <xf numFmtId="49" fontId="57" fillId="36" borderId="0" xfId="16" applyNumberFormat="1" applyFont="1" applyFill="1" applyBorder="1" applyAlignment="1">
      <alignment vertical="center" wrapText="1"/>
      <protection/>
    </xf>
    <xf numFmtId="0" fontId="57" fillId="36" borderId="0" xfId="0" applyNumberFormat="1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49" fontId="57" fillId="35" borderId="0" xfId="56" applyNumberFormat="1" applyFont="1" applyFill="1" applyBorder="1" applyAlignment="1">
      <alignment horizontal="right" vertical="center" wrapText="1"/>
      <protection/>
    </xf>
    <xf numFmtId="49" fontId="57" fillId="2" borderId="0" xfId="56" applyNumberFormat="1" applyFont="1" applyFill="1" applyBorder="1" applyAlignment="1">
      <alignment horizontal="right" vertical="center" wrapText="1"/>
      <protection/>
    </xf>
    <xf numFmtId="49" fontId="57" fillId="35" borderId="0" xfId="0" applyNumberFormat="1" applyFont="1" applyFill="1" applyBorder="1" applyAlignment="1">
      <alignment horizontal="right" vertical="center"/>
    </xf>
    <xf numFmtId="0" fontId="57" fillId="35" borderId="0" xfId="0" applyNumberFormat="1" applyFont="1" applyFill="1" applyBorder="1" applyAlignment="1">
      <alignment horizontal="right" vertical="center"/>
    </xf>
    <xf numFmtId="0" fontId="57" fillId="2" borderId="0" xfId="0" applyNumberFormat="1" applyFont="1" applyFill="1" applyBorder="1" applyAlignment="1">
      <alignment horizontal="right" vertical="center"/>
    </xf>
    <xf numFmtId="0" fontId="57" fillId="3" borderId="0" xfId="0" applyNumberFormat="1" applyFont="1" applyFill="1" applyBorder="1" applyAlignment="1">
      <alignment horizontal="right" vertical="center"/>
    </xf>
    <xf numFmtId="49" fontId="57" fillId="3" borderId="0" xfId="0" applyNumberFormat="1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4" fontId="57" fillId="35" borderId="0" xfId="0" applyNumberFormat="1" applyFont="1" applyFill="1" applyBorder="1" applyAlignment="1">
      <alignment horizontal="center" vertical="center"/>
    </xf>
    <xf numFmtId="164" fontId="57" fillId="35" borderId="0" xfId="0" applyNumberFormat="1" applyFont="1" applyFill="1" applyBorder="1" applyAlignment="1">
      <alignment horizontal="center" vertical="center"/>
    </xf>
    <xf numFmtId="49" fontId="57" fillId="35" borderId="0" xfId="0" applyNumberFormat="1" applyFont="1" applyFill="1" applyBorder="1" applyAlignment="1" applyProtection="1">
      <alignment horizontal="center" vertical="center"/>
      <protection/>
    </xf>
    <xf numFmtId="49" fontId="57" fillId="9" borderId="10" xfId="56" applyNumberFormat="1" applyFont="1" applyFill="1" applyBorder="1" applyAlignment="1">
      <alignment horizontal="right" vertical="center" wrapText="1"/>
      <protection/>
    </xf>
    <xf numFmtId="0" fontId="57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center" vertical="center"/>
    </xf>
    <xf numFmtId="49" fontId="57" fillId="3" borderId="10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49" fontId="57" fillId="0" borderId="11" xfId="56" applyNumberFormat="1" applyFont="1" applyFill="1" applyBorder="1" applyAlignment="1">
      <alignment horizontal="center" vertical="center" wrapText="1"/>
      <protection/>
    </xf>
    <xf numFmtId="49" fontId="55" fillId="37" borderId="0" xfId="0" applyNumberFormat="1" applyFont="1" applyFill="1" applyBorder="1" applyAlignment="1">
      <alignment horizontal="center" vertical="center"/>
    </xf>
    <xf numFmtId="49" fontId="55" fillId="37" borderId="0" xfId="56" applyNumberFormat="1" applyFont="1" applyFill="1" applyBorder="1" applyAlignment="1">
      <alignment horizontal="center" vertical="center" wrapText="1"/>
      <protection/>
    </xf>
    <xf numFmtId="0" fontId="55" fillId="37" borderId="0" xfId="0" applyFont="1" applyFill="1" applyBorder="1" applyAlignment="1">
      <alignment horizontal="center" vertical="center" wrapText="1"/>
    </xf>
    <xf numFmtId="165" fontId="55" fillId="37" borderId="0" xfId="56" applyNumberFormat="1" applyFont="1" applyFill="1" applyBorder="1" applyAlignment="1">
      <alignment horizontal="center" vertical="center" wrapText="1"/>
      <protection/>
    </xf>
    <xf numFmtId="165" fontId="55" fillId="37" borderId="0" xfId="0" applyNumberFormat="1" applyFont="1" applyFill="1" applyBorder="1" applyAlignment="1">
      <alignment horizontal="center" vertical="center"/>
    </xf>
    <xf numFmtId="3" fontId="55" fillId="37" borderId="0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4" fontId="55" fillId="37" borderId="0" xfId="0" applyNumberFormat="1" applyFont="1" applyFill="1" applyBorder="1" applyAlignment="1">
      <alignment horizontal="center" vertical="center"/>
    </xf>
    <xf numFmtId="164" fontId="55" fillId="37" borderId="0" xfId="0" applyNumberFormat="1" applyFont="1" applyFill="1" applyBorder="1" applyAlignment="1">
      <alignment horizontal="center" vertical="center" wrapText="1"/>
    </xf>
    <xf numFmtId="49" fontId="57" fillId="0" borderId="10" xfId="56" applyNumberFormat="1" applyFont="1" applyFill="1" applyBorder="1" applyAlignment="1">
      <alignment horizontal="left" vertical="center" wrapText="1"/>
      <protection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7" fillId="35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57" fillId="0" borderId="0" xfId="0" applyNumberFormat="1" applyFont="1" applyAlignment="1">
      <alignment vertical="center"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0" xfId="56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9" fontId="6" fillId="34" borderId="10" xfId="56" applyNumberFormat="1" applyFont="1" applyFill="1" applyBorder="1" applyAlignment="1">
      <alignment wrapText="1"/>
      <protection/>
    </xf>
    <xf numFmtId="49" fontId="6" fillId="34" borderId="10" xfId="0" applyNumberFormat="1" applyFont="1" applyFill="1" applyBorder="1" applyAlignment="1">
      <alignment/>
    </xf>
    <xf numFmtId="49" fontId="6" fillId="34" borderId="10" xfId="56" applyNumberFormat="1" applyFont="1" applyFill="1" applyBorder="1" applyAlignment="1">
      <alignment vertical="center" wrapText="1"/>
      <protection/>
    </xf>
    <xf numFmtId="0" fontId="12" fillId="34" borderId="0" xfId="0" applyFont="1" applyFill="1" applyAlignment="1">
      <alignment/>
    </xf>
    <xf numFmtId="49" fontId="5" fillId="0" borderId="10" xfId="56" applyNumberFormat="1" applyFont="1" applyFill="1" applyBorder="1" applyAlignment="1">
      <alignment vertical="center" wrapText="1"/>
      <protection/>
    </xf>
    <xf numFmtId="0" fontId="12" fillId="16" borderId="0" xfId="0" applyFont="1" applyFill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7" fillId="0" borderId="10" xfId="56" applyNumberFormat="1" applyFont="1" applyFill="1" applyBorder="1" applyAlignment="1">
      <alignment vertical="center" wrapText="1"/>
      <protection/>
    </xf>
    <xf numFmtId="49" fontId="57" fillId="3" borderId="10" xfId="0" applyNumberFormat="1" applyFont="1" applyFill="1" applyBorder="1" applyAlignment="1">
      <alignment horizontal="center" vertical="center"/>
    </xf>
    <xf numFmtId="0" fontId="57" fillId="3" borderId="10" xfId="56" applyNumberFormat="1" applyFont="1" applyFill="1" applyBorder="1" applyAlignment="1">
      <alignment horizontal="center" vertical="center" wrapText="1"/>
      <protection/>
    </xf>
    <xf numFmtId="0" fontId="60" fillId="16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/>
    </xf>
    <xf numFmtId="49" fontId="6" fillId="34" borderId="10" xfId="56" applyNumberFormat="1" applyFont="1" applyFill="1" applyBorder="1" applyAlignment="1">
      <alignment horizontal="center" wrapText="1"/>
      <protection/>
    </xf>
    <xf numFmtId="165" fontId="44" fillId="0" borderId="0" xfId="0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4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57" fillId="9" borderId="10" xfId="56" applyNumberFormat="1" applyFont="1" applyFill="1" applyBorder="1" applyAlignment="1">
      <alignment horizontal="center" vertical="center" wrapText="1"/>
      <protection/>
    </xf>
    <xf numFmtId="49" fontId="57" fillId="9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3" fontId="6" fillId="35" borderId="27" xfId="0" applyNumberFormat="1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3" fontId="54" fillId="0" borderId="36" xfId="0" applyNumberFormat="1" applyFont="1" applyBorder="1" applyAlignment="1">
      <alignment horizontal="left" vertical="center"/>
    </xf>
    <xf numFmtId="3" fontId="54" fillId="0" borderId="37" xfId="0" applyNumberFormat="1" applyFont="1" applyBorder="1" applyAlignment="1">
      <alignment horizontal="left" vertical="center"/>
    </xf>
    <xf numFmtId="3" fontId="54" fillId="0" borderId="38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40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 wrapText="1"/>
    </xf>
    <xf numFmtId="0" fontId="54" fillId="0" borderId="43" xfId="0" applyFont="1" applyBorder="1" applyAlignment="1">
      <alignment horizontal="left" vertical="center" wrapText="1"/>
    </xf>
    <xf numFmtId="0" fontId="61" fillId="0" borderId="44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8"/>
  <sheetViews>
    <sheetView view="pageBreakPreview" zoomScale="50" zoomScaleSheetLayoutView="50" zoomScalePageLayoutView="0" workbookViewId="0" topLeftCell="A1">
      <pane ySplit="18" topLeftCell="A868" activePane="bottomLeft" state="frozen"/>
      <selection pane="topLeft" activeCell="A1" sqref="A1"/>
      <selection pane="bottomLeft" activeCell="K877" sqref="K877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57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28125" style="2" bestFit="1" customWidth="1"/>
    <col min="27" max="27" width="17.57421875" style="2" customWidth="1"/>
    <col min="28" max="28" width="19.14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70" t="s">
        <v>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2375</v>
      </c>
      <c r="Y1" s="61"/>
      <c r="Z1" s="61"/>
      <c r="AA1" s="61"/>
    </row>
    <row r="2" spans="1:27" ht="18.75">
      <c r="A2" s="577" t="s">
        <v>2547</v>
      </c>
      <c r="B2" s="577"/>
      <c r="C2" s="577"/>
      <c r="D2" s="577"/>
      <c r="E2" s="577"/>
      <c r="F2" s="577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577" t="s">
        <v>2540</v>
      </c>
      <c r="B3" s="577"/>
      <c r="C3" s="577"/>
      <c r="D3" s="577"/>
      <c r="E3" s="577"/>
      <c r="F3" s="577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571" t="s">
        <v>1</v>
      </c>
      <c r="B5" s="572"/>
      <c r="C5" s="572"/>
      <c r="D5" s="572"/>
      <c r="E5" s="572"/>
      <c r="F5" s="573"/>
      <c r="G5" s="574" t="s">
        <v>1739</v>
      </c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6"/>
      <c r="AB5" s="285"/>
    </row>
    <row r="6" spans="1:28" ht="19.5">
      <c r="A6" s="564" t="s">
        <v>2</v>
      </c>
      <c r="B6" s="565"/>
      <c r="C6" s="565"/>
      <c r="D6" s="565"/>
      <c r="E6" s="565"/>
      <c r="F6" s="566"/>
      <c r="G6" s="567" t="s">
        <v>3</v>
      </c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9"/>
      <c r="AB6" s="286"/>
    </row>
    <row r="7" spans="1:28" ht="19.5">
      <c r="A7" s="564" t="s">
        <v>4</v>
      </c>
      <c r="B7" s="565"/>
      <c r="C7" s="565"/>
      <c r="D7" s="565"/>
      <c r="E7" s="565"/>
      <c r="F7" s="566"/>
      <c r="G7" s="567" t="s">
        <v>2369</v>
      </c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9"/>
      <c r="AB7" s="286"/>
    </row>
    <row r="8" spans="1:28" ht="19.5">
      <c r="A8" s="564"/>
      <c r="B8" s="565"/>
      <c r="C8" s="565"/>
      <c r="D8" s="565"/>
      <c r="E8" s="565"/>
      <c r="F8" s="566"/>
      <c r="G8" s="567" t="s">
        <v>2370</v>
      </c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9"/>
      <c r="AB8" s="286"/>
    </row>
    <row r="9" spans="1:28" ht="19.5">
      <c r="A9" s="564" t="s">
        <v>5</v>
      </c>
      <c r="B9" s="565"/>
      <c r="C9" s="565"/>
      <c r="D9" s="565"/>
      <c r="E9" s="565"/>
      <c r="F9" s="566"/>
      <c r="G9" s="567" t="s">
        <v>6</v>
      </c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9"/>
      <c r="AB9" s="286"/>
    </row>
    <row r="10" spans="1:28" ht="19.5">
      <c r="A10" s="564" t="s">
        <v>7</v>
      </c>
      <c r="B10" s="565"/>
      <c r="C10" s="565"/>
      <c r="D10" s="565"/>
      <c r="E10" s="565"/>
      <c r="F10" s="566"/>
      <c r="G10" s="567">
        <v>4027001552</v>
      </c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9"/>
      <c r="AB10" s="286"/>
    </row>
    <row r="11" spans="1:28" ht="19.5">
      <c r="A11" s="564" t="s">
        <v>8</v>
      </c>
      <c r="B11" s="565"/>
      <c r="C11" s="565"/>
      <c r="D11" s="565"/>
      <c r="E11" s="565"/>
      <c r="F11" s="566"/>
      <c r="G11" s="567">
        <v>402701001</v>
      </c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9"/>
      <c r="AB11" s="286"/>
    </row>
    <row r="12" spans="1:28" ht="20.25" thickBot="1">
      <c r="A12" s="557" t="s">
        <v>9</v>
      </c>
      <c r="B12" s="558"/>
      <c r="C12" s="558"/>
      <c r="D12" s="558"/>
      <c r="E12" s="558"/>
      <c r="F12" s="559"/>
      <c r="G12" s="560">
        <v>29401364000</v>
      </c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2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5"/>
    </row>
    <row r="15" spans="1:34" ht="18.75">
      <c r="A15" s="555" t="s">
        <v>10</v>
      </c>
      <c r="B15" s="555" t="s">
        <v>11</v>
      </c>
      <c r="C15" s="555" t="s">
        <v>12</v>
      </c>
      <c r="D15" s="563" t="s">
        <v>13</v>
      </c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51" t="s">
        <v>14</v>
      </c>
      <c r="AE15" s="551"/>
      <c r="AF15" s="552" t="s">
        <v>15</v>
      </c>
      <c r="AG15" s="552" t="s">
        <v>16</v>
      </c>
      <c r="AH15" s="552" t="s">
        <v>17</v>
      </c>
    </row>
    <row r="16" spans="1:34" ht="131.25">
      <c r="A16" s="555"/>
      <c r="B16" s="555"/>
      <c r="C16" s="555"/>
      <c r="D16" s="553" t="s">
        <v>18</v>
      </c>
      <c r="E16" s="555" t="s">
        <v>19</v>
      </c>
      <c r="F16" s="556" t="s">
        <v>20</v>
      </c>
      <c r="G16" s="556"/>
      <c r="H16" s="552" t="s">
        <v>21</v>
      </c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12"/>
      <c r="Z16" s="552" t="s">
        <v>22</v>
      </c>
      <c r="AA16" s="552"/>
      <c r="AB16" s="13" t="s">
        <v>23</v>
      </c>
      <c r="AC16" s="13" t="s">
        <v>23</v>
      </c>
      <c r="AD16" s="14" t="s">
        <v>24</v>
      </c>
      <c r="AE16" s="14" t="s">
        <v>25</v>
      </c>
      <c r="AF16" s="552"/>
      <c r="AG16" s="552"/>
      <c r="AH16" s="552"/>
    </row>
    <row r="17" spans="1:34" ht="67.5" customHeight="1">
      <c r="A17" s="555"/>
      <c r="B17" s="555"/>
      <c r="C17" s="555"/>
      <c r="D17" s="554"/>
      <c r="E17" s="555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52"/>
      <c r="AG17" s="12" t="s">
        <v>50</v>
      </c>
      <c r="AH17" s="552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6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7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1983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1984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1985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1986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1987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1988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8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1989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8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1990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8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1991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8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1992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1993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1994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1995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1996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1997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1998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8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1999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2000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8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2001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8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2002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8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2003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8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2004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8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2005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8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2006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8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2007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8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2008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8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2009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8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2010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8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2011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8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2012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8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1987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8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2013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8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2014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9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2015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9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2016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8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2017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8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2018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8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2019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8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2020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8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1988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8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2021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9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2022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8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2023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7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200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2024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7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7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8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2025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8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2026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8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2027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8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2028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8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2022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8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2029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8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2030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8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2031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9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2032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8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2030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8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2033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8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2025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8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2022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7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8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2034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8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2035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8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2035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8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2036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8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2037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8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2038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8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2039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8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2039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8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2039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8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2039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8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2040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8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2035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8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2034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8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2041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8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2042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8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2042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8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2035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8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2036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8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2043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8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2044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8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2045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8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2044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8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2046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8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2047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8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2025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8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2048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8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2049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8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2049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8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2049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9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2038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8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2050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8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2050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8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2050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8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2022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8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2022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9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2051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8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2052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8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2053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8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2054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8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2055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8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2056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8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2057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8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2058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8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2059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8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2060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8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2061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8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2062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8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2063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8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2064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8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2065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9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2006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9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2066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8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2067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8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2068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8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2038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8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2069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8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2070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8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2048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8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2071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9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2072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9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2073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8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1984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8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2033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8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2074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8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2063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8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1">(X148+Y148)*AC148</f>
        <v>4.8</v>
      </c>
      <c r="AC148" s="49" t="s">
        <v>2043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8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2075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8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2076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8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2076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8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2035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9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2077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9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2077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8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2078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8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2079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8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2080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8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2081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2082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2082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2083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8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2084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8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2085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9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2086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8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2087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8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2088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8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2089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9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2090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9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2090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8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2073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8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2088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8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2091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8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2050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9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57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8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2092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8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2093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8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2094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8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2095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8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2096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8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2097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8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2075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2098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9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57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9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57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9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57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8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2099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8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8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7"/>
    </row>
    <row r="190" spans="1:36" s="399" customFormat="1" ht="83.25" customHeight="1">
      <c r="A190" s="344" t="s">
        <v>405</v>
      </c>
      <c r="B190" s="412" t="s">
        <v>1952</v>
      </c>
      <c r="C190" s="344" t="s">
        <v>1767</v>
      </c>
      <c r="D190" s="413" t="s">
        <v>2475</v>
      </c>
      <c r="E190" s="345" t="s">
        <v>1900</v>
      </c>
      <c r="F190" s="344" t="s">
        <v>58</v>
      </c>
      <c r="G190" s="344" t="s">
        <v>59</v>
      </c>
      <c r="H190" s="347">
        <v>0</v>
      </c>
      <c r="I190" s="347">
        <v>0</v>
      </c>
      <c r="J190" s="347">
        <v>0</v>
      </c>
      <c r="K190" s="410">
        <v>0</v>
      </c>
      <c r="L190" s="347">
        <v>0</v>
      </c>
      <c r="M190" s="347">
        <v>0</v>
      </c>
      <c r="N190" s="347">
        <v>1</v>
      </c>
      <c r="O190" s="410">
        <v>1</v>
      </c>
      <c r="P190" s="347">
        <v>0</v>
      </c>
      <c r="Q190" s="347">
        <v>0</v>
      </c>
      <c r="R190" s="347">
        <v>0</v>
      </c>
      <c r="S190" s="410">
        <v>0</v>
      </c>
      <c r="T190" s="347">
        <v>0</v>
      </c>
      <c r="U190" s="347">
        <v>0</v>
      </c>
      <c r="V190" s="347">
        <v>0</v>
      </c>
      <c r="W190" s="410">
        <v>0</v>
      </c>
      <c r="X190" s="350">
        <v>1</v>
      </c>
      <c r="Y190" s="350">
        <v>0</v>
      </c>
      <c r="Z190" s="351">
        <v>29401000000</v>
      </c>
      <c r="AA190" s="352" t="s">
        <v>54</v>
      </c>
      <c r="AB190" s="386">
        <v>1700</v>
      </c>
      <c r="AC190" s="354">
        <v>42156</v>
      </c>
      <c r="AD190" s="354">
        <v>42156</v>
      </c>
      <c r="AE190" s="355">
        <v>42339</v>
      </c>
      <c r="AF190" s="408" t="s">
        <v>1901</v>
      </c>
      <c r="AG190" s="352" t="s">
        <v>1636</v>
      </c>
      <c r="AH190" s="64" t="s">
        <v>2476</v>
      </c>
      <c r="AI190" s="414"/>
      <c r="AJ190" s="414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0">
        <v>0</v>
      </c>
      <c r="L191" s="34"/>
      <c r="M191" s="34"/>
      <c r="N191" s="34"/>
      <c r="O191" s="240">
        <v>0</v>
      </c>
      <c r="P191" s="34"/>
      <c r="Q191" s="34"/>
      <c r="R191" s="34"/>
      <c r="S191" s="240">
        <v>0</v>
      </c>
      <c r="T191" s="34"/>
      <c r="U191" s="34"/>
      <c r="V191" s="34"/>
      <c r="W191" s="240">
        <v>0</v>
      </c>
      <c r="X191" s="35">
        <v>0</v>
      </c>
      <c r="Y191" s="35">
        <v>0</v>
      </c>
      <c r="Z191" s="63"/>
      <c r="AA191" s="63"/>
      <c r="AB191" s="290">
        <f t="shared" si="3"/>
        <v>0</v>
      </c>
      <c r="AC191" s="37"/>
      <c r="AD191" s="38"/>
      <c r="AE191" s="38"/>
      <c r="AF191" s="36"/>
      <c r="AG191" s="36"/>
      <c r="AH191" s="367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39">
        <v>0</v>
      </c>
      <c r="L192" s="43">
        <v>0</v>
      </c>
      <c r="M192" s="43">
        <v>0</v>
      </c>
      <c r="N192" s="43">
        <v>0</v>
      </c>
      <c r="O192" s="239">
        <v>0</v>
      </c>
      <c r="P192" s="43">
        <v>0</v>
      </c>
      <c r="Q192" s="43">
        <v>0</v>
      </c>
      <c r="R192" s="43">
        <v>0</v>
      </c>
      <c r="S192" s="239">
        <v>0</v>
      </c>
      <c r="T192" s="43">
        <v>0</v>
      </c>
      <c r="U192" s="43">
        <v>0</v>
      </c>
      <c r="V192" s="43">
        <v>0</v>
      </c>
      <c r="W192" s="239">
        <v>0</v>
      </c>
      <c r="X192" s="44">
        <v>0</v>
      </c>
      <c r="Y192" s="44">
        <v>0</v>
      </c>
      <c r="Z192" s="45"/>
      <c r="AA192" s="45"/>
      <c r="AB192" s="281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0">
        <v>0</v>
      </c>
      <c r="L193" s="34"/>
      <c r="M193" s="34"/>
      <c r="N193" s="34"/>
      <c r="O193" s="240">
        <v>0</v>
      </c>
      <c r="P193" s="34"/>
      <c r="Q193" s="34"/>
      <c r="R193" s="34"/>
      <c r="S193" s="240">
        <v>0</v>
      </c>
      <c r="T193" s="34"/>
      <c r="U193" s="34"/>
      <c r="V193" s="34"/>
      <c r="W193" s="240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89">
        <f>SUM(AB194:AB258)</f>
        <v>276.85900000000004</v>
      </c>
      <c r="AC193" s="37"/>
      <c r="AD193" s="38"/>
      <c r="AE193" s="38"/>
      <c r="AF193" s="36"/>
      <c r="AG193" s="36"/>
      <c r="AH193" s="367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1900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39">
        <v>6</v>
      </c>
      <c r="L194" s="43">
        <v>0</v>
      </c>
      <c r="M194" s="43">
        <v>0</v>
      </c>
      <c r="N194" s="43">
        <v>0</v>
      </c>
      <c r="O194" s="239">
        <v>0</v>
      </c>
      <c r="P194" s="43">
        <v>0</v>
      </c>
      <c r="Q194" s="43">
        <v>0</v>
      </c>
      <c r="R194" s="43">
        <v>0</v>
      </c>
      <c r="S194" s="239">
        <v>0</v>
      </c>
      <c r="T194" s="43">
        <v>0</v>
      </c>
      <c r="U194" s="43">
        <v>0</v>
      </c>
      <c r="V194" s="43">
        <v>0</v>
      </c>
      <c r="W194" s="239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1">
        <f t="shared" si="3"/>
        <v>16.200000000000003</v>
      </c>
      <c r="AC194" s="49" t="s">
        <v>2100</v>
      </c>
      <c r="AD194" s="46">
        <v>42005</v>
      </c>
      <c r="AE194" s="46">
        <v>42339</v>
      </c>
      <c r="AF194" s="47" t="s">
        <v>1902</v>
      </c>
      <c r="AG194" s="48" t="s">
        <v>1636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1900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39">
        <v>0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1">
        <f t="shared" si="3"/>
        <v>0</v>
      </c>
      <c r="AC195" s="49" t="s">
        <v>2101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1900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39">
        <v>1</v>
      </c>
      <c r="L196" s="43">
        <v>0</v>
      </c>
      <c r="M196" s="43">
        <v>1</v>
      </c>
      <c r="N196" s="43">
        <v>0</v>
      </c>
      <c r="O196" s="239">
        <v>1</v>
      </c>
      <c r="P196" s="43">
        <v>1</v>
      </c>
      <c r="Q196" s="43">
        <v>1</v>
      </c>
      <c r="R196" s="43">
        <v>0</v>
      </c>
      <c r="S196" s="239">
        <v>2</v>
      </c>
      <c r="T196" s="43">
        <v>0</v>
      </c>
      <c r="U196" s="43">
        <v>0</v>
      </c>
      <c r="V196" s="43">
        <v>0</v>
      </c>
      <c r="W196" s="239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1">
        <f t="shared" si="3"/>
        <v>0.8699999999999999</v>
      </c>
      <c r="AC196" s="49" t="s">
        <v>2102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1900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39">
        <v>2</v>
      </c>
      <c r="L197" s="43">
        <v>0</v>
      </c>
      <c r="M197" s="43">
        <v>2</v>
      </c>
      <c r="N197" s="43">
        <v>0</v>
      </c>
      <c r="O197" s="239">
        <v>2</v>
      </c>
      <c r="P197" s="43">
        <v>0</v>
      </c>
      <c r="Q197" s="43">
        <v>0</v>
      </c>
      <c r="R197" s="43">
        <v>2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1">
        <f t="shared" si="3"/>
        <v>1.248</v>
      </c>
      <c r="AC197" s="49" t="s">
        <v>2103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39">
        <v>4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1">
        <f t="shared" si="3"/>
        <v>1</v>
      </c>
      <c r="AC198" s="49" t="s">
        <v>2104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1900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39">
        <v>6</v>
      </c>
      <c r="L199" s="43">
        <v>0</v>
      </c>
      <c r="M199" s="43">
        <v>1</v>
      </c>
      <c r="N199" s="43">
        <v>0</v>
      </c>
      <c r="O199" s="239">
        <v>1</v>
      </c>
      <c r="P199" s="43">
        <v>1</v>
      </c>
      <c r="Q199" s="43">
        <v>1</v>
      </c>
      <c r="R199" s="43">
        <v>1</v>
      </c>
      <c r="S199" s="239">
        <v>3</v>
      </c>
      <c r="T199" s="43">
        <v>1</v>
      </c>
      <c r="U199" s="43">
        <v>1</v>
      </c>
      <c r="V199" s="43">
        <v>1</v>
      </c>
      <c r="W199" s="239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1">
        <f t="shared" si="3"/>
        <v>2.5200000000000005</v>
      </c>
      <c r="AC199" s="49" t="s">
        <v>2085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39">
        <v>1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0</v>
      </c>
      <c r="S200" s="239">
        <v>2</v>
      </c>
      <c r="T200" s="43">
        <v>1</v>
      </c>
      <c r="U200" s="43">
        <v>1</v>
      </c>
      <c r="V200" s="43">
        <v>0</v>
      </c>
      <c r="W200" s="239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1">
        <f t="shared" si="3"/>
        <v>1.728</v>
      </c>
      <c r="AC200" s="49" t="s">
        <v>2105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39">
        <v>4</v>
      </c>
      <c r="L201" s="43">
        <v>0</v>
      </c>
      <c r="M201" s="43">
        <v>1</v>
      </c>
      <c r="N201" s="43">
        <v>1</v>
      </c>
      <c r="O201" s="239">
        <v>2</v>
      </c>
      <c r="P201" s="43">
        <v>1</v>
      </c>
      <c r="Q201" s="43">
        <v>1</v>
      </c>
      <c r="R201" s="43">
        <v>1</v>
      </c>
      <c r="S201" s="239">
        <v>3</v>
      </c>
      <c r="T201" s="43">
        <v>1</v>
      </c>
      <c r="U201" s="43">
        <v>1</v>
      </c>
      <c r="V201" s="43">
        <v>1</v>
      </c>
      <c r="W201" s="239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1">
        <f t="shared" si="3"/>
        <v>4.319999999999999</v>
      </c>
      <c r="AC201" s="49" t="s">
        <v>2106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1900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39">
        <v>4</v>
      </c>
      <c r="L202" s="43">
        <v>0</v>
      </c>
      <c r="M202" s="43">
        <v>0</v>
      </c>
      <c r="N202" s="43">
        <v>0</v>
      </c>
      <c r="O202" s="239">
        <v>0</v>
      </c>
      <c r="P202" s="43">
        <v>0</v>
      </c>
      <c r="Q202" s="43">
        <v>0</v>
      </c>
      <c r="R202" s="43">
        <v>2</v>
      </c>
      <c r="S202" s="239">
        <v>2</v>
      </c>
      <c r="T202" s="43">
        <v>0</v>
      </c>
      <c r="U202" s="43">
        <v>0</v>
      </c>
      <c r="V202" s="43">
        <v>0</v>
      </c>
      <c r="W202" s="239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1">
        <f t="shared" si="3"/>
        <v>2.4</v>
      </c>
      <c r="AC202" s="49" t="s">
        <v>2107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1900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39">
        <v>12</v>
      </c>
      <c r="L203" s="43">
        <v>0</v>
      </c>
      <c r="M203" s="43">
        <v>2</v>
      </c>
      <c r="N203" s="43">
        <v>2</v>
      </c>
      <c r="O203" s="239">
        <v>4</v>
      </c>
      <c r="P203" s="43">
        <v>0</v>
      </c>
      <c r="Q203" s="43">
        <v>2</v>
      </c>
      <c r="R203" s="43">
        <v>2</v>
      </c>
      <c r="S203" s="239">
        <v>4</v>
      </c>
      <c r="T203" s="43">
        <v>2</v>
      </c>
      <c r="U203" s="43">
        <v>2</v>
      </c>
      <c r="V203" s="43">
        <v>2</v>
      </c>
      <c r="W203" s="239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1">
        <f t="shared" si="3"/>
        <v>12.288</v>
      </c>
      <c r="AC203" s="49" t="s">
        <v>2108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1900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39">
        <v>1</v>
      </c>
      <c r="L204" s="43">
        <v>0</v>
      </c>
      <c r="M204" s="43">
        <v>0</v>
      </c>
      <c r="N204" s="43">
        <v>1</v>
      </c>
      <c r="O204" s="239">
        <v>1</v>
      </c>
      <c r="P204" s="43">
        <v>0</v>
      </c>
      <c r="Q204" s="43">
        <v>0</v>
      </c>
      <c r="R204" s="43">
        <v>1</v>
      </c>
      <c r="S204" s="239">
        <v>1</v>
      </c>
      <c r="T204" s="43">
        <v>0</v>
      </c>
      <c r="U204" s="43">
        <v>0</v>
      </c>
      <c r="V204" s="43">
        <v>0</v>
      </c>
      <c r="W204" s="239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1">
        <f t="shared" si="3"/>
        <v>2</v>
      </c>
      <c r="AC204" s="49" t="s">
        <v>2073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39">
        <v>1</v>
      </c>
      <c r="L205" s="43">
        <v>0</v>
      </c>
      <c r="M205" s="43">
        <v>0</v>
      </c>
      <c r="N205" s="43">
        <v>0</v>
      </c>
      <c r="O205" s="239">
        <v>0</v>
      </c>
      <c r="P205" s="43">
        <v>0</v>
      </c>
      <c r="Q205" s="43">
        <v>1</v>
      </c>
      <c r="R205" s="43">
        <v>0</v>
      </c>
      <c r="S205" s="239">
        <v>1</v>
      </c>
      <c r="T205" s="43">
        <v>1</v>
      </c>
      <c r="U205" s="43">
        <v>1</v>
      </c>
      <c r="V205" s="43">
        <v>0</v>
      </c>
      <c r="W205" s="239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1">
        <f t="shared" si="3"/>
        <v>3.4799999999999995</v>
      </c>
      <c r="AC205" s="49" t="s">
        <v>2109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1900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39">
        <v>1</v>
      </c>
      <c r="L206" s="43">
        <v>0</v>
      </c>
      <c r="M206" s="43">
        <v>1</v>
      </c>
      <c r="N206" s="43">
        <v>0</v>
      </c>
      <c r="O206" s="239">
        <v>1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1">
        <f t="shared" si="3"/>
        <v>5.712</v>
      </c>
      <c r="AC206" s="49" t="s">
        <v>2110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1900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39">
        <v>4</v>
      </c>
      <c r="L207" s="43">
        <v>0</v>
      </c>
      <c r="M207" s="43">
        <v>0</v>
      </c>
      <c r="N207" s="43">
        <v>2</v>
      </c>
      <c r="O207" s="239">
        <v>2</v>
      </c>
      <c r="P207" s="43">
        <v>0</v>
      </c>
      <c r="Q207" s="43">
        <v>0</v>
      </c>
      <c r="R207" s="43">
        <v>2</v>
      </c>
      <c r="S207" s="239">
        <v>2</v>
      </c>
      <c r="T207" s="43">
        <v>0</v>
      </c>
      <c r="U207" s="43">
        <v>0</v>
      </c>
      <c r="V207" s="43">
        <v>0</v>
      </c>
      <c r="W207" s="239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1">
        <f t="shared" si="3"/>
        <v>11.808</v>
      </c>
      <c r="AC207" s="49" t="s">
        <v>2111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1900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39">
        <v>10</v>
      </c>
      <c r="L208" s="43">
        <v>2</v>
      </c>
      <c r="M208" s="43">
        <v>2</v>
      </c>
      <c r="N208" s="43">
        <v>2</v>
      </c>
      <c r="O208" s="239">
        <v>6</v>
      </c>
      <c r="P208" s="43">
        <v>0</v>
      </c>
      <c r="Q208" s="43">
        <v>2</v>
      </c>
      <c r="R208" s="43">
        <v>2</v>
      </c>
      <c r="S208" s="239">
        <v>4</v>
      </c>
      <c r="T208" s="43">
        <v>2</v>
      </c>
      <c r="U208" s="43">
        <v>2</v>
      </c>
      <c r="V208" s="43">
        <v>2</v>
      </c>
      <c r="W208" s="239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1">
        <f t="shared" si="3"/>
        <v>43.775999999999996</v>
      </c>
      <c r="AC208" s="49" t="s">
        <v>2112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1900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39">
        <v>1</v>
      </c>
      <c r="L209" s="43">
        <v>1</v>
      </c>
      <c r="M209" s="43">
        <v>1</v>
      </c>
      <c r="N209" s="43">
        <v>0</v>
      </c>
      <c r="O209" s="239">
        <v>2</v>
      </c>
      <c r="P209" s="43">
        <v>1</v>
      </c>
      <c r="Q209" s="43">
        <v>1</v>
      </c>
      <c r="R209" s="43">
        <v>0</v>
      </c>
      <c r="S209" s="239">
        <v>2</v>
      </c>
      <c r="T209" s="43">
        <v>1</v>
      </c>
      <c r="U209" s="43">
        <v>1</v>
      </c>
      <c r="V209" s="43">
        <v>0</v>
      </c>
      <c r="W209" s="239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1">
        <f t="shared" si="3"/>
        <v>13.392</v>
      </c>
      <c r="AC209" s="49" t="s">
        <v>2113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1900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39">
        <v>2</v>
      </c>
      <c r="L210" s="43">
        <v>2</v>
      </c>
      <c r="M210" s="43">
        <v>0</v>
      </c>
      <c r="N210" s="43">
        <v>0</v>
      </c>
      <c r="O210" s="239">
        <v>2</v>
      </c>
      <c r="P210" s="43">
        <v>2</v>
      </c>
      <c r="Q210" s="43">
        <v>0</v>
      </c>
      <c r="R210" s="43">
        <v>0</v>
      </c>
      <c r="S210" s="239">
        <v>2</v>
      </c>
      <c r="T210" s="43">
        <v>0</v>
      </c>
      <c r="U210" s="43">
        <v>0</v>
      </c>
      <c r="V210" s="43">
        <v>0</v>
      </c>
      <c r="W210" s="239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1">
        <f t="shared" si="3"/>
        <v>1.68</v>
      </c>
      <c r="AC210" s="49" t="s">
        <v>2114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1900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39">
        <v>2</v>
      </c>
      <c r="L211" s="43">
        <v>0</v>
      </c>
      <c r="M211" s="43">
        <v>0</v>
      </c>
      <c r="N211" s="43">
        <v>0</v>
      </c>
      <c r="O211" s="239">
        <v>0</v>
      </c>
      <c r="P211" s="43">
        <v>0</v>
      </c>
      <c r="Q211" s="43">
        <v>0</v>
      </c>
      <c r="R211" s="43">
        <v>0</v>
      </c>
      <c r="S211" s="239">
        <v>0</v>
      </c>
      <c r="T211" s="43">
        <v>0</v>
      </c>
      <c r="U211" s="43">
        <v>0</v>
      </c>
      <c r="V211" s="43">
        <v>2</v>
      </c>
      <c r="W211" s="239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1">
        <f t="shared" si="3"/>
        <v>7.74</v>
      </c>
      <c r="AC211" s="57" t="s">
        <v>2115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aca="true" t="shared" si="4" ref="AB212:AB275">(X212+Y212)*AC212</f>
        <v>1.6800000000000002</v>
      </c>
      <c r="AC212" s="57" t="s">
        <v>2116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1900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39">
        <v>1</v>
      </c>
      <c r="L213" s="43">
        <v>1</v>
      </c>
      <c r="M213" s="43">
        <v>1</v>
      </c>
      <c r="N213" s="43">
        <v>0</v>
      </c>
      <c r="O213" s="239">
        <v>2</v>
      </c>
      <c r="P213" s="43">
        <v>1</v>
      </c>
      <c r="Q213" s="43">
        <v>1</v>
      </c>
      <c r="R213" s="43">
        <v>0</v>
      </c>
      <c r="S213" s="239">
        <v>2</v>
      </c>
      <c r="T213" s="43">
        <v>0</v>
      </c>
      <c r="U213" s="43">
        <v>0</v>
      </c>
      <c r="V213" s="43">
        <v>0</v>
      </c>
      <c r="W213" s="239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1">
        <f t="shared" si="4"/>
        <v>2.8000000000000003</v>
      </c>
      <c r="AC213" s="57" t="s">
        <v>2101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39">
        <v>2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1</v>
      </c>
      <c r="U214" s="43">
        <v>1</v>
      </c>
      <c r="V214" s="43">
        <v>0</v>
      </c>
      <c r="W214" s="239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1">
        <f t="shared" si="4"/>
        <v>0.384</v>
      </c>
      <c r="AC214" s="57" t="s">
        <v>2117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1900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39">
        <v>4</v>
      </c>
      <c r="L215" s="43">
        <v>2</v>
      </c>
      <c r="M215" s="43">
        <v>2</v>
      </c>
      <c r="N215" s="43">
        <v>2</v>
      </c>
      <c r="O215" s="239">
        <v>6</v>
      </c>
      <c r="P215" s="43">
        <v>2</v>
      </c>
      <c r="Q215" s="43">
        <v>2</v>
      </c>
      <c r="R215" s="43">
        <v>2</v>
      </c>
      <c r="S215" s="239">
        <v>6</v>
      </c>
      <c r="T215" s="43">
        <v>2</v>
      </c>
      <c r="U215" s="43">
        <v>2</v>
      </c>
      <c r="V215" s="43">
        <v>2</v>
      </c>
      <c r="W215" s="239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1">
        <f t="shared" si="4"/>
        <v>10.36</v>
      </c>
      <c r="AC215" s="57" t="s">
        <v>2118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1900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39">
        <v>1</v>
      </c>
      <c r="L216" s="43">
        <v>1</v>
      </c>
      <c r="M216" s="43">
        <v>1</v>
      </c>
      <c r="N216" s="43">
        <v>0</v>
      </c>
      <c r="O216" s="239">
        <v>2</v>
      </c>
      <c r="P216" s="43">
        <v>1</v>
      </c>
      <c r="Q216" s="43">
        <v>1</v>
      </c>
      <c r="R216" s="43">
        <v>0</v>
      </c>
      <c r="S216" s="239">
        <v>2</v>
      </c>
      <c r="T216" s="43">
        <v>1</v>
      </c>
      <c r="U216" s="43">
        <v>1</v>
      </c>
      <c r="V216" s="43">
        <v>0</v>
      </c>
      <c r="W216" s="239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1">
        <f t="shared" si="4"/>
        <v>1.6199999999999999</v>
      </c>
      <c r="AC216" s="49" t="s">
        <v>2119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1900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39">
        <v>6</v>
      </c>
      <c r="L217" s="43">
        <v>2</v>
      </c>
      <c r="M217" s="43">
        <v>2</v>
      </c>
      <c r="N217" s="43">
        <v>2</v>
      </c>
      <c r="O217" s="239">
        <v>6</v>
      </c>
      <c r="P217" s="43">
        <v>2</v>
      </c>
      <c r="Q217" s="43">
        <v>2</v>
      </c>
      <c r="R217" s="43">
        <v>2</v>
      </c>
      <c r="S217" s="239">
        <v>6</v>
      </c>
      <c r="T217" s="43">
        <v>2</v>
      </c>
      <c r="U217" s="43">
        <v>2</v>
      </c>
      <c r="V217" s="43">
        <v>2</v>
      </c>
      <c r="W217" s="239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1">
        <f t="shared" si="4"/>
        <v>6.800000000000001</v>
      </c>
      <c r="AC217" s="49" t="s">
        <v>2120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1900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39">
        <v>0</v>
      </c>
      <c r="L218" s="43">
        <v>0</v>
      </c>
      <c r="M218" s="43">
        <v>0</v>
      </c>
      <c r="N218" s="43">
        <v>0</v>
      </c>
      <c r="O218" s="239">
        <v>0</v>
      </c>
      <c r="P218" s="43">
        <v>0</v>
      </c>
      <c r="Q218" s="43">
        <v>0</v>
      </c>
      <c r="R218" s="43">
        <v>0</v>
      </c>
      <c r="S218" s="239">
        <v>0</v>
      </c>
      <c r="T218" s="43">
        <v>0</v>
      </c>
      <c r="U218" s="43">
        <v>0</v>
      </c>
      <c r="V218" s="43">
        <v>0</v>
      </c>
      <c r="W218" s="239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1">
        <f t="shared" si="4"/>
        <v>8.5</v>
      </c>
      <c r="AC218" s="49" t="s">
        <v>2121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39">
        <v>2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1">
        <f t="shared" si="4"/>
        <v>0.508</v>
      </c>
      <c r="AC219" s="49" t="s">
        <v>2122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39">
        <v>6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1">
        <f t="shared" si="4"/>
        <v>0.72</v>
      </c>
      <c r="AC220" s="49" t="s">
        <v>2022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39">
        <v>2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1">
        <f t="shared" si="4"/>
        <v>0.2</v>
      </c>
      <c r="AC221" s="49" t="s">
        <v>2123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2</v>
      </c>
      <c r="R222" s="43">
        <v>0</v>
      </c>
      <c r="S222" s="239">
        <v>2</v>
      </c>
      <c r="T222" s="43">
        <v>0</v>
      </c>
      <c r="U222" s="43">
        <v>0</v>
      </c>
      <c r="V222" s="43">
        <v>0</v>
      </c>
      <c r="W222" s="239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1">
        <f t="shared" si="4"/>
        <v>0.30000000000000004</v>
      </c>
      <c r="AC222" s="49" t="s">
        <v>2123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39">
        <v>0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0</v>
      </c>
      <c r="R223" s="43">
        <v>0</v>
      </c>
      <c r="S223" s="239">
        <v>0</v>
      </c>
      <c r="T223" s="43">
        <v>0</v>
      </c>
      <c r="U223" s="43">
        <v>0</v>
      </c>
      <c r="V223" s="43">
        <v>0</v>
      </c>
      <c r="W223" s="239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1">
        <f t="shared" si="4"/>
        <v>2.53</v>
      </c>
      <c r="AC223" s="49" t="s">
        <v>2124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0.585</v>
      </c>
      <c r="AC224" s="49" t="s">
        <v>2125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1900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39">
        <v>1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1">
        <f t="shared" si="4"/>
        <v>0.7</v>
      </c>
      <c r="AC225" s="49" t="s">
        <v>2126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39">
        <v>2</v>
      </c>
      <c r="L226" s="43">
        <v>0</v>
      </c>
      <c r="M226" s="43">
        <v>0</v>
      </c>
      <c r="N226" s="43">
        <v>1</v>
      </c>
      <c r="O226" s="239">
        <v>1</v>
      </c>
      <c r="P226" s="43">
        <v>0</v>
      </c>
      <c r="Q226" s="43">
        <v>1</v>
      </c>
      <c r="R226" s="43">
        <v>1</v>
      </c>
      <c r="S226" s="239">
        <v>2</v>
      </c>
      <c r="T226" s="43">
        <v>0</v>
      </c>
      <c r="U226" s="43">
        <v>0</v>
      </c>
      <c r="V226" s="43">
        <v>0</v>
      </c>
      <c r="W226" s="239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1">
        <f t="shared" si="4"/>
        <v>10.16</v>
      </c>
      <c r="AC226" s="49" t="s">
        <v>2127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1900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39">
        <v>0</v>
      </c>
      <c r="L227" s="43">
        <v>0</v>
      </c>
      <c r="M227" s="43">
        <v>0</v>
      </c>
      <c r="N227" s="43">
        <v>0</v>
      </c>
      <c r="O227" s="239">
        <v>0</v>
      </c>
      <c r="P227" s="43">
        <v>0</v>
      </c>
      <c r="Q227" s="43">
        <v>0</v>
      </c>
      <c r="R227" s="43">
        <v>0</v>
      </c>
      <c r="S227" s="239">
        <v>0</v>
      </c>
      <c r="T227" s="43">
        <v>0</v>
      </c>
      <c r="U227" s="43">
        <v>0</v>
      </c>
      <c r="V227" s="43">
        <v>0</v>
      </c>
      <c r="W227" s="239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1">
        <f t="shared" si="4"/>
        <v>1.35</v>
      </c>
      <c r="AC227" s="49" t="s">
        <v>2100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1900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39">
        <v>1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1">
        <f t="shared" si="4"/>
        <v>1.96</v>
      </c>
      <c r="AC228" s="49" t="s">
        <v>2128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1900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39">
        <v>10</v>
      </c>
      <c r="L229" s="43">
        <v>2</v>
      </c>
      <c r="M229" s="43">
        <v>2</v>
      </c>
      <c r="N229" s="43">
        <v>2</v>
      </c>
      <c r="O229" s="239">
        <v>6</v>
      </c>
      <c r="P229" s="43">
        <v>2</v>
      </c>
      <c r="Q229" s="43">
        <v>2</v>
      </c>
      <c r="R229" s="43">
        <v>2</v>
      </c>
      <c r="S229" s="239">
        <v>6</v>
      </c>
      <c r="T229" s="43">
        <v>2</v>
      </c>
      <c r="U229" s="43">
        <v>2</v>
      </c>
      <c r="V229" s="43">
        <v>2</v>
      </c>
      <c r="W229" s="239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1">
        <f t="shared" si="4"/>
        <v>2.964</v>
      </c>
      <c r="AC229" s="49" t="s">
        <v>2129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3.04</v>
      </c>
      <c r="AC230" s="49" t="s">
        <v>2063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15.579999999999998</v>
      </c>
      <c r="AC231" s="49" t="s">
        <v>2130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1900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39">
        <v>2</v>
      </c>
      <c r="L232" s="43">
        <v>0</v>
      </c>
      <c r="M232" s="43">
        <v>0</v>
      </c>
      <c r="N232" s="43">
        <v>0</v>
      </c>
      <c r="O232" s="239">
        <v>0</v>
      </c>
      <c r="P232" s="43">
        <v>0</v>
      </c>
      <c r="Q232" s="43">
        <v>0</v>
      </c>
      <c r="R232" s="43">
        <v>0</v>
      </c>
      <c r="S232" s="239">
        <v>0</v>
      </c>
      <c r="T232" s="43">
        <v>0</v>
      </c>
      <c r="U232" s="43">
        <v>0</v>
      </c>
      <c r="V232" s="43">
        <v>0</v>
      </c>
      <c r="W232" s="239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1">
        <f t="shared" si="4"/>
        <v>6.34</v>
      </c>
      <c r="AC232" s="49" t="s">
        <v>2131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1900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39">
        <v>2</v>
      </c>
      <c r="L233" s="43">
        <v>1</v>
      </c>
      <c r="M233" s="43">
        <v>1</v>
      </c>
      <c r="N233" s="43">
        <v>0</v>
      </c>
      <c r="O233" s="239">
        <v>2</v>
      </c>
      <c r="P233" s="43">
        <v>0</v>
      </c>
      <c r="Q233" s="43">
        <v>1</v>
      </c>
      <c r="R233" s="43">
        <v>0</v>
      </c>
      <c r="S233" s="239">
        <v>1</v>
      </c>
      <c r="T233" s="43">
        <v>0</v>
      </c>
      <c r="U233" s="43">
        <v>0</v>
      </c>
      <c r="V233" s="43">
        <v>0</v>
      </c>
      <c r="W233" s="239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1">
        <f t="shared" si="4"/>
        <v>5.208</v>
      </c>
      <c r="AC233" s="49" t="s">
        <v>2132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1</v>
      </c>
      <c r="Q234" s="43">
        <v>0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1.61</v>
      </c>
      <c r="AC234" s="49" t="s">
        <v>2133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0</v>
      </c>
      <c r="Q235" s="43">
        <v>1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1.12</v>
      </c>
      <c r="AC235" s="49" t="s">
        <v>2035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1900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39">
        <v>2</v>
      </c>
      <c r="L236" s="43">
        <v>0</v>
      </c>
      <c r="M236" s="43">
        <v>0</v>
      </c>
      <c r="N236" s="43">
        <v>0</v>
      </c>
      <c r="O236" s="239">
        <v>0</v>
      </c>
      <c r="P236" s="43">
        <v>0</v>
      </c>
      <c r="Q236" s="43">
        <v>2</v>
      </c>
      <c r="R236" s="43">
        <v>0</v>
      </c>
      <c r="S236" s="239">
        <v>2</v>
      </c>
      <c r="T236" s="43">
        <v>0</v>
      </c>
      <c r="U236" s="43">
        <v>0</v>
      </c>
      <c r="V236" s="43">
        <v>0</v>
      </c>
      <c r="W236" s="239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1">
        <f t="shared" si="4"/>
        <v>0.75</v>
      </c>
      <c r="AC236" s="49" t="s">
        <v>2134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0.36</v>
      </c>
      <c r="AC237" s="49" t="s">
        <v>2043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1900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1</v>
      </c>
      <c r="R238" s="43">
        <v>0</v>
      </c>
      <c r="S238" s="239">
        <v>1</v>
      </c>
      <c r="T238" s="43">
        <v>0</v>
      </c>
      <c r="U238" s="43">
        <v>0</v>
      </c>
      <c r="V238" s="43">
        <v>0</v>
      </c>
      <c r="W238" s="239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1">
        <f t="shared" si="4"/>
        <v>1.35</v>
      </c>
      <c r="AC238" s="49" t="s">
        <v>2091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39">
        <v>3</v>
      </c>
      <c r="L239" s="43">
        <v>0</v>
      </c>
      <c r="M239" s="43">
        <v>1</v>
      </c>
      <c r="N239" s="43">
        <v>0</v>
      </c>
      <c r="O239" s="239">
        <v>1</v>
      </c>
      <c r="P239" s="43">
        <v>0</v>
      </c>
      <c r="Q239" s="43">
        <v>0</v>
      </c>
      <c r="R239" s="43">
        <v>1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1">
        <f t="shared" si="4"/>
        <v>2.008</v>
      </c>
      <c r="AC239" s="49" t="s">
        <v>2135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1.608</v>
      </c>
      <c r="AC240" s="49" t="s">
        <v>2136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1900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39">
        <v>2</v>
      </c>
      <c r="L241" s="43">
        <v>0</v>
      </c>
      <c r="M241" s="43">
        <v>0</v>
      </c>
      <c r="N241" s="43">
        <v>0</v>
      </c>
      <c r="O241" s="239">
        <v>0</v>
      </c>
      <c r="P241" s="43">
        <v>0</v>
      </c>
      <c r="Q241" s="43">
        <v>0</v>
      </c>
      <c r="R241" s="43">
        <v>0</v>
      </c>
      <c r="S241" s="239">
        <v>0</v>
      </c>
      <c r="T241" s="43">
        <v>0</v>
      </c>
      <c r="U241" s="43">
        <v>0</v>
      </c>
      <c r="V241" s="43">
        <v>0</v>
      </c>
      <c r="W241" s="239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1">
        <f t="shared" si="4"/>
        <v>0.4</v>
      </c>
      <c r="AC241" s="49" t="s">
        <v>2104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0.288</v>
      </c>
      <c r="AC242" s="49" t="s">
        <v>2023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0.224</v>
      </c>
      <c r="AC243" s="49" t="s">
        <v>2137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1900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39">
        <v>1</v>
      </c>
      <c r="L244" s="43">
        <v>0</v>
      </c>
      <c r="M244" s="43">
        <v>1</v>
      </c>
      <c r="N244" s="43">
        <v>0</v>
      </c>
      <c r="O244" s="239">
        <v>1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0.184</v>
      </c>
      <c r="AC244" s="49" t="s">
        <v>2138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1900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39">
        <v>0</v>
      </c>
      <c r="L245" s="43">
        <v>0</v>
      </c>
      <c r="M245" s="43">
        <v>0</v>
      </c>
      <c r="N245" s="43">
        <v>0</v>
      </c>
      <c r="O245" s="239">
        <v>0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1">
        <f t="shared" si="4"/>
        <v>0.34</v>
      </c>
      <c r="AC245" s="49" t="s">
        <v>2067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1</v>
      </c>
      <c r="M246" s="43">
        <v>0</v>
      </c>
      <c r="N246" s="43">
        <v>0</v>
      </c>
      <c r="O246" s="239">
        <v>1</v>
      </c>
      <c r="P246" s="43">
        <v>1</v>
      </c>
      <c r="Q246" s="43">
        <v>0</v>
      </c>
      <c r="R246" s="43">
        <v>0</v>
      </c>
      <c r="S246" s="239">
        <v>1</v>
      </c>
      <c r="T246" s="43">
        <v>0</v>
      </c>
      <c r="U246" s="43">
        <v>0</v>
      </c>
      <c r="V246" s="43">
        <v>0</v>
      </c>
      <c r="W246" s="239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1">
        <f t="shared" si="4"/>
        <v>0.844</v>
      </c>
      <c r="AC246" s="49" t="s">
        <v>2139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1900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39">
        <v>4</v>
      </c>
      <c r="L247" s="43">
        <v>0</v>
      </c>
      <c r="M247" s="43">
        <v>0</v>
      </c>
      <c r="N247" s="43">
        <v>2</v>
      </c>
      <c r="O247" s="239">
        <v>2</v>
      </c>
      <c r="P247" s="43">
        <v>0</v>
      </c>
      <c r="Q247" s="43">
        <v>0</v>
      </c>
      <c r="R247" s="43">
        <v>2</v>
      </c>
      <c r="S247" s="239">
        <v>2</v>
      </c>
      <c r="T247" s="43">
        <v>0</v>
      </c>
      <c r="U247" s="43">
        <v>0</v>
      </c>
      <c r="V247" s="43">
        <v>0</v>
      </c>
      <c r="W247" s="239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1">
        <f t="shared" si="4"/>
        <v>1.376</v>
      </c>
      <c r="AC247" s="49" t="s">
        <v>2140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1900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39">
        <v>2</v>
      </c>
      <c r="L248" s="43">
        <v>0</v>
      </c>
      <c r="M248" s="43">
        <v>0</v>
      </c>
      <c r="N248" s="43">
        <v>0</v>
      </c>
      <c r="O248" s="239">
        <v>0</v>
      </c>
      <c r="P248" s="43">
        <v>0</v>
      </c>
      <c r="Q248" s="43">
        <v>0</v>
      </c>
      <c r="R248" s="43">
        <v>0</v>
      </c>
      <c r="S248" s="239">
        <v>0</v>
      </c>
      <c r="T248" s="43">
        <v>0</v>
      </c>
      <c r="U248" s="43">
        <v>0</v>
      </c>
      <c r="V248" s="43">
        <v>0</v>
      </c>
      <c r="W248" s="239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1">
        <f t="shared" si="4"/>
        <v>6.9</v>
      </c>
      <c r="AC248" s="49" t="s">
        <v>2141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2</v>
      </c>
      <c r="O249" s="239">
        <v>2</v>
      </c>
      <c r="P249" s="43">
        <v>0</v>
      </c>
      <c r="Q249" s="43">
        <v>0</v>
      </c>
      <c r="R249" s="43">
        <v>2</v>
      </c>
      <c r="S249" s="239">
        <v>2</v>
      </c>
      <c r="T249" s="43">
        <v>0</v>
      </c>
      <c r="U249" s="43">
        <v>0</v>
      </c>
      <c r="V249" s="43">
        <v>0</v>
      </c>
      <c r="W249" s="239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1">
        <f t="shared" si="4"/>
        <v>8.24</v>
      </c>
      <c r="AC249" s="49" t="s">
        <v>2055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39">
        <v>2</v>
      </c>
      <c r="L250" s="43">
        <v>0</v>
      </c>
      <c r="M250" s="43">
        <v>0</v>
      </c>
      <c r="N250" s="43">
        <v>0</v>
      </c>
      <c r="O250" s="239">
        <v>0</v>
      </c>
      <c r="P250" s="43">
        <v>0</v>
      </c>
      <c r="Q250" s="43">
        <v>2</v>
      </c>
      <c r="R250" s="43">
        <v>0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1">
        <f t="shared" si="4"/>
        <v>2.2199999999999998</v>
      </c>
      <c r="AC250" s="49" t="s">
        <v>2118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1900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39">
        <v>4</v>
      </c>
      <c r="L251" s="43">
        <v>0</v>
      </c>
      <c r="M251" s="43">
        <v>2</v>
      </c>
      <c r="N251" s="43">
        <v>2</v>
      </c>
      <c r="O251" s="239">
        <v>4</v>
      </c>
      <c r="P251" s="43">
        <v>0</v>
      </c>
      <c r="Q251" s="43">
        <v>1</v>
      </c>
      <c r="R251" s="43">
        <v>1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1">
        <f t="shared" si="4"/>
        <v>4.88</v>
      </c>
      <c r="AC251" s="49" t="s">
        <v>2142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1900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39">
        <v>2</v>
      </c>
      <c r="L252" s="43">
        <v>0</v>
      </c>
      <c r="M252" s="43">
        <v>0</v>
      </c>
      <c r="N252" s="43">
        <v>0</v>
      </c>
      <c r="O252" s="239">
        <v>0</v>
      </c>
      <c r="P252" s="43">
        <v>0</v>
      </c>
      <c r="Q252" s="43">
        <v>2</v>
      </c>
      <c r="R252" s="43">
        <v>0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1">
        <f t="shared" si="4"/>
        <v>3.618</v>
      </c>
      <c r="AC252" s="49" t="s">
        <v>2143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39">
        <v>0</v>
      </c>
      <c r="L253" s="43">
        <v>1</v>
      </c>
      <c r="M253" s="43">
        <v>1</v>
      </c>
      <c r="N253" s="43">
        <v>1</v>
      </c>
      <c r="O253" s="239">
        <v>3</v>
      </c>
      <c r="P253" s="43">
        <v>0</v>
      </c>
      <c r="Q253" s="43">
        <v>1</v>
      </c>
      <c r="R253" s="43">
        <v>1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1">
        <f t="shared" si="4"/>
        <v>1.688</v>
      </c>
      <c r="AC253" s="49" t="s">
        <v>2139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39">
        <v>2</v>
      </c>
      <c r="L254" s="43">
        <v>0</v>
      </c>
      <c r="M254" s="43">
        <v>0</v>
      </c>
      <c r="N254" s="43">
        <v>0</v>
      </c>
      <c r="O254" s="239">
        <v>0</v>
      </c>
      <c r="P254" s="43">
        <v>0</v>
      </c>
      <c r="Q254" s="43">
        <v>0</v>
      </c>
      <c r="R254" s="43">
        <v>0</v>
      </c>
      <c r="S254" s="239">
        <v>0</v>
      </c>
      <c r="T254" s="43">
        <v>0</v>
      </c>
      <c r="U254" s="43">
        <v>0</v>
      </c>
      <c r="V254" s="43">
        <v>0</v>
      </c>
      <c r="W254" s="239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1">
        <f t="shared" si="4"/>
        <v>2.3</v>
      </c>
      <c r="AC254" s="49" t="s">
        <v>2144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1900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39">
        <v>1</v>
      </c>
      <c r="L255" s="43">
        <v>0</v>
      </c>
      <c r="M255" s="43">
        <v>1</v>
      </c>
      <c r="N255" s="43">
        <v>0</v>
      </c>
      <c r="O255" s="239">
        <v>1</v>
      </c>
      <c r="P255" s="43">
        <v>1</v>
      </c>
      <c r="Q255" s="43">
        <v>0</v>
      </c>
      <c r="R255" s="43">
        <v>0</v>
      </c>
      <c r="S255" s="239">
        <v>1</v>
      </c>
      <c r="T255" s="43">
        <v>0</v>
      </c>
      <c r="U255" s="43">
        <v>0</v>
      </c>
      <c r="V255" s="43">
        <v>0</v>
      </c>
      <c r="W255" s="239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1">
        <f t="shared" si="4"/>
        <v>4.9</v>
      </c>
      <c r="AC255" s="49" t="s">
        <v>2128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1900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39">
        <v>2</v>
      </c>
      <c r="L256" s="43">
        <v>0</v>
      </c>
      <c r="M256" s="43">
        <v>0</v>
      </c>
      <c r="N256" s="43">
        <v>2</v>
      </c>
      <c r="O256" s="239">
        <v>2</v>
      </c>
      <c r="P256" s="43">
        <v>0</v>
      </c>
      <c r="Q256" s="43">
        <v>0</v>
      </c>
      <c r="R256" s="43">
        <v>0</v>
      </c>
      <c r="S256" s="239">
        <v>0</v>
      </c>
      <c r="T256" s="43">
        <v>0</v>
      </c>
      <c r="U256" s="43">
        <v>0</v>
      </c>
      <c r="V256" s="43">
        <v>0</v>
      </c>
      <c r="W256" s="239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1">
        <f t="shared" si="4"/>
        <v>12.8</v>
      </c>
      <c r="AC256" s="49" t="s">
        <v>2145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1900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39">
        <v>2</v>
      </c>
      <c r="L257" s="43">
        <v>0</v>
      </c>
      <c r="M257" s="43">
        <v>0</v>
      </c>
      <c r="N257" s="43">
        <v>0</v>
      </c>
      <c r="O257" s="239">
        <v>0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1">
        <f t="shared" si="4"/>
        <v>0.4</v>
      </c>
      <c r="AC257" s="49" t="s">
        <v>2104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1900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39">
        <v>0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1">
        <f t="shared" si="4"/>
        <v>0</v>
      </c>
      <c r="AC258" s="57" t="s">
        <v>2065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0">
        <v>0</v>
      </c>
      <c r="L259" s="34"/>
      <c r="M259" s="34"/>
      <c r="N259" s="34"/>
      <c r="O259" s="240">
        <v>0</v>
      </c>
      <c r="P259" s="34"/>
      <c r="Q259" s="34"/>
      <c r="R259" s="34"/>
      <c r="S259" s="240">
        <v>0</v>
      </c>
      <c r="T259" s="34"/>
      <c r="U259" s="34"/>
      <c r="V259" s="34"/>
      <c r="W259" s="240">
        <v>0</v>
      </c>
      <c r="X259" s="35">
        <v>0</v>
      </c>
      <c r="Y259" s="35">
        <v>0</v>
      </c>
      <c r="Z259" s="63"/>
      <c r="AA259" s="63"/>
      <c r="AB259" s="290">
        <f t="shared" si="4"/>
        <v>0</v>
      </c>
      <c r="AC259" s="37"/>
      <c r="AD259" s="38"/>
      <c r="AE259" s="38"/>
      <c r="AF259" s="36"/>
      <c r="AG259" s="36"/>
      <c r="AH259" s="367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39">
        <v>0</v>
      </c>
      <c r="L260" s="43"/>
      <c r="M260" s="43"/>
      <c r="N260" s="43"/>
      <c r="O260" s="239">
        <v>0</v>
      </c>
      <c r="P260" s="43"/>
      <c r="Q260" s="43"/>
      <c r="R260" s="43"/>
      <c r="S260" s="239">
        <v>0</v>
      </c>
      <c r="T260" s="43"/>
      <c r="U260" s="43"/>
      <c r="V260" s="43"/>
      <c r="W260" s="239">
        <v>0</v>
      </c>
      <c r="X260" s="44">
        <v>0</v>
      </c>
      <c r="Y260" s="44">
        <v>0</v>
      </c>
      <c r="Z260" s="45"/>
      <c r="AA260" s="45"/>
      <c r="AB260" s="281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0">
        <v>0</v>
      </c>
      <c r="L261" s="34"/>
      <c r="M261" s="34"/>
      <c r="N261" s="34"/>
      <c r="O261" s="240">
        <v>0</v>
      </c>
      <c r="P261" s="34"/>
      <c r="Q261" s="34"/>
      <c r="R261" s="34"/>
      <c r="S261" s="240">
        <v>0</v>
      </c>
      <c r="T261" s="34"/>
      <c r="U261" s="34"/>
      <c r="V261" s="34"/>
      <c r="W261" s="240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89">
        <f>SUM(AB262:AB297)</f>
        <v>448.567</v>
      </c>
      <c r="AC261" s="37"/>
      <c r="AD261" s="38"/>
      <c r="AE261" s="38"/>
      <c r="AF261" s="36"/>
      <c r="AG261" s="36"/>
      <c r="AH261" s="367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39">
        <v>0</v>
      </c>
      <c r="L262" s="43">
        <v>0</v>
      </c>
      <c r="M262" s="43">
        <v>0</v>
      </c>
      <c r="N262" s="43">
        <v>0</v>
      </c>
      <c r="O262" s="239">
        <v>0</v>
      </c>
      <c r="P262" s="43">
        <v>0</v>
      </c>
      <c r="Q262" s="43">
        <v>0</v>
      </c>
      <c r="R262" s="43">
        <v>0</v>
      </c>
      <c r="S262" s="239">
        <v>0</v>
      </c>
      <c r="T262" s="43">
        <v>0</v>
      </c>
      <c r="U262" s="43">
        <v>0</v>
      </c>
      <c r="V262" s="43">
        <v>0</v>
      </c>
      <c r="W262" s="239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1">
        <f t="shared" si="4"/>
        <v>10</v>
      </c>
      <c r="AC262" s="49" t="s">
        <v>2025</v>
      </c>
      <c r="AD262" s="46">
        <v>42005</v>
      </c>
      <c r="AE262" s="46">
        <v>42339</v>
      </c>
      <c r="AF262" s="47" t="s">
        <v>1903</v>
      </c>
      <c r="AG262" s="48" t="s">
        <v>1636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1">
        <f t="shared" si="4"/>
        <v>0</v>
      </c>
      <c r="AC263" s="49" t="s">
        <v>2025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39">
        <v>50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1">
        <f t="shared" si="4"/>
        <v>2.8000000000000003</v>
      </c>
      <c r="AC264" s="49" t="s">
        <v>2093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39">
        <v>75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75</v>
      </c>
      <c r="S265" s="239">
        <v>75</v>
      </c>
      <c r="T265" s="43">
        <v>0</v>
      </c>
      <c r="U265" s="43">
        <v>0</v>
      </c>
      <c r="V265" s="43">
        <v>0</v>
      </c>
      <c r="W265" s="239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1">
        <f t="shared" si="4"/>
        <v>4.5</v>
      </c>
      <c r="AC265" s="49" t="s">
        <v>2025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39">
        <v>0</v>
      </c>
      <c r="L266" s="43">
        <v>0</v>
      </c>
      <c r="M266" s="43">
        <v>0</v>
      </c>
      <c r="N266" s="43">
        <v>113</v>
      </c>
      <c r="O266" s="239">
        <v>113</v>
      </c>
      <c r="P266" s="43">
        <v>0</v>
      </c>
      <c r="Q266" s="43">
        <v>0</v>
      </c>
      <c r="R266" s="43">
        <v>0</v>
      </c>
      <c r="S266" s="239">
        <v>0</v>
      </c>
      <c r="T266" s="43">
        <v>0</v>
      </c>
      <c r="U266" s="43">
        <v>0</v>
      </c>
      <c r="V266" s="43">
        <v>0</v>
      </c>
      <c r="W266" s="239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1">
        <f t="shared" si="4"/>
        <v>4.5</v>
      </c>
      <c r="AC266" s="49" t="s">
        <v>2025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39">
        <v>267</v>
      </c>
      <c r="L267" s="43">
        <v>0</v>
      </c>
      <c r="M267" s="43">
        <v>267</v>
      </c>
      <c r="N267" s="43">
        <v>0</v>
      </c>
      <c r="O267" s="239">
        <v>267</v>
      </c>
      <c r="P267" s="43">
        <v>0</v>
      </c>
      <c r="Q267" s="43">
        <v>267</v>
      </c>
      <c r="R267" s="43">
        <v>0</v>
      </c>
      <c r="S267" s="239">
        <v>267</v>
      </c>
      <c r="T267" s="43">
        <v>0</v>
      </c>
      <c r="U267" s="43">
        <v>267</v>
      </c>
      <c r="V267" s="43">
        <v>0</v>
      </c>
      <c r="W267" s="239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1">
        <f t="shared" si="4"/>
        <v>26.7</v>
      </c>
      <c r="AC267" s="49" t="s">
        <v>2025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39">
        <v>0</v>
      </c>
      <c r="L268" s="43">
        <v>0</v>
      </c>
      <c r="M268" s="43">
        <v>0</v>
      </c>
      <c r="N268" s="43">
        <v>0</v>
      </c>
      <c r="O268" s="239">
        <v>0</v>
      </c>
      <c r="P268" s="43">
        <v>0</v>
      </c>
      <c r="Q268" s="43">
        <v>0</v>
      </c>
      <c r="R268" s="43">
        <v>0</v>
      </c>
      <c r="S268" s="239">
        <v>0</v>
      </c>
      <c r="T268" s="43">
        <v>0</v>
      </c>
      <c r="U268" s="43">
        <v>0</v>
      </c>
      <c r="V268" s="43">
        <v>0</v>
      </c>
      <c r="W268" s="239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1">
        <f t="shared" si="4"/>
        <v>2.08</v>
      </c>
      <c r="AC268" s="49" t="s">
        <v>2146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1">
        <f t="shared" si="4"/>
        <v>2</v>
      </c>
      <c r="AC269" s="49" t="s">
        <v>2025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1900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2</v>
      </c>
      <c r="N270" s="43">
        <v>0</v>
      </c>
      <c r="O270" s="239">
        <v>2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1">
        <f t="shared" si="4"/>
        <v>0.06</v>
      </c>
      <c r="AC270" s="49" t="s">
        <v>2029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1900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39">
        <v>10</v>
      </c>
      <c r="L271" s="43">
        <v>10</v>
      </c>
      <c r="M271" s="43">
        <v>0</v>
      </c>
      <c r="N271" s="43">
        <v>0</v>
      </c>
      <c r="O271" s="239">
        <v>10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1">
        <f t="shared" si="4"/>
        <v>1.44</v>
      </c>
      <c r="AC271" s="49" t="s">
        <v>2117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1900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39">
        <v>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10</v>
      </c>
      <c r="R272" s="43">
        <v>0</v>
      </c>
      <c r="S272" s="239">
        <v>10</v>
      </c>
      <c r="T272" s="43">
        <v>10</v>
      </c>
      <c r="U272" s="43">
        <v>0</v>
      </c>
      <c r="V272" s="43">
        <v>0</v>
      </c>
      <c r="W272" s="239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1">
        <f t="shared" si="4"/>
        <v>26.66</v>
      </c>
      <c r="AC272" s="49" t="s">
        <v>2099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39">
        <v>140</v>
      </c>
      <c r="L273" s="43">
        <v>100</v>
      </c>
      <c r="M273" s="43">
        <v>0</v>
      </c>
      <c r="N273" s="43">
        <v>0</v>
      </c>
      <c r="O273" s="239">
        <v>100</v>
      </c>
      <c r="P273" s="43">
        <v>0</v>
      </c>
      <c r="Q273" s="43">
        <v>0</v>
      </c>
      <c r="R273" s="43">
        <v>0</v>
      </c>
      <c r="S273" s="239">
        <v>0</v>
      </c>
      <c r="T273" s="43">
        <v>0</v>
      </c>
      <c r="U273" s="43">
        <v>0</v>
      </c>
      <c r="V273" s="43">
        <v>0</v>
      </c>
      <c r="W273" s="239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1">
        <f t="shared" si="4"/>
        <v>54.4</v>
      </c>
      <c r="AC273" s="49" t="s">
        <v>2063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39">
        <v>0</v>
      </c>
      <c r="L274" s="43">
        <v>40</v>
      </c>
      <c r="M274" s="43">
        <v>0</v>
      </c>
      <c r="N274" s="43">
        <v>0</v>
      </c>
      <c r="O274" s="239">
        <v>40</v>
      </c>
      <c r="P274" s="43">
        <v>40</v>
      </c>
      <c r="Q274" s="43">
        <v>0</v>
      </c>
      <c r="R274" s="43">
        <v>0</v>
      </c>
      <c r="S274" s="239">
        <v>40</v>
      </c>
      <c r="T274" s="43">
        <v>0</v>
      </c>
      <c r="U274" s="43">
        <v>0</v>
      </c>
      <c r="V274" s="43">
        <v>0</v>
      </c>
      <c r="W274" s="239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1">
        <f t="shared" si="4"/>
        <v>24.919999999999998</v>
      </c>
      <c r="AC274" s="258">
        <v>0.089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20</v>
      </c>
      <c r="M275" s="43">
        <v>0</v>
      </c>
      <c r="N275" s="43">
        <v>0</v>
      </c>
      <c r="O275" s="239">
        <v>20</v>
      </c>
      <c r="P275" s="43">
        <v>0</v>
      </c>
      <c r="Q275" s="43">
        <v>20</v>
      </c>
      <c r="R275" s="43">
        <v>0</v>
      </c>
      <c r="S275" s="239">
        <v>20</v>
      </c>
      <c r="T275" s="43">
        <v>0</v>
      </c>
      <c r="U275" s="43">
        <v>0</v>
      </c>
      <c r="V275" s="43">
        <v>0</v>
      </c>
      <c r="W275" s="239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1">
        <f t="shared" si="4"/>
        <v>31.200000000000003</v>
      </c>
      <c r="AC275" s="49" t="s">
        <v>2147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0</v>
      </c>
      <c r="M276" s="43">
        <v>20</v>
      </c>
      <c r="N276" s="43">
        <v>0</v>
      </c>
      <c r="O276" s="239">
        <v>20</v>
      </c>
      <c r="P276" s="43">
        <v>20</v>
      </c>
      <c r="Q276" s="43">
        <v>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1">
        <f aca="true" t="shared" si="5" ref="AB276:AB339">(X276+Y276)*AC276</f>
        <v>7.640000000000001</v>
      </c>
      <c r="AC276" s="49" t="s">
        <v>2148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0</v>
      </c>
      <c r="N277" s="43">
        <v>0</v>
      </c>
      <c r="O277" s="239">
        <v>0</v>
      </c>
      <c r="P277" s="43">
        <v>0</v>
      </c>
      <c r="Q277" s="43">
        <v>0</v>
      </c>
      <c r="R277" s="43">
        <v>0</v>
      </c>
      <c r="S277" s="239">
        <v>0</v>
      </c>
      <c r="T277" s="43">
        <v>0</v>
      </c>
      <c r="U277" s="43">
        <v>0</v>
      </c>
      <c r="V277" s="43">
        <v>0</v>
      </c>
      <c r="W277" s="239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1">
        <f t="shared" si="5"/>
        <v>8</v>
      </c>
      <c r="AC277" s="49" t="s">
        <v>2025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39">
        <v>100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1">
        <f t="shared" si="5"/>
        <v>4</v>
      </c>
      <c r="AC278" s="49" t="s">
        <v>2025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39">
        <v>0</v>
      </c>
      <c r="L279" s="43">
        <v>20</v>
      </c>
      <c r="M279" s="43">
        <v>0</v>
      </c>
      <c r="N279" s="43">
        <v>0</v>
      </c>
      <c r="O279" s="239">
        <v>20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1">
        <f t="shared" si="5"/>
        <v>0.74</v>
      </c>
      <c r="AC279" s="49" t="s">
        <v>2094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1900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0</v>
      </c>
      <c r="M280" s="43">
        <v>0</v>
      </c>
      <c r="N280" s="43">
        <v>0</v>
      </c>
      <c r="O280" s="239">
        <v>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1">
        <f t="shared" si="5"/>
        <v>49.39</v>
      </c>
      <c r="AC280" s="49" t="s">
        <v>2149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60</v>
      </c>
      <c r="U281" s="43">
        <v>0</v>
      </c>
      <c r="V281" s="43">
        <v>0</v>
      </c>
      <c r="W281" s="239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1">
        <f t="shared" si="5"/>
        <v>2.9000000000000004</v>
      </c>
      <c r="AC281" s="49" t="s">
        <v>2150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39">
        <v>100</v>
      </c>
      <c r="L282" s="43">
        <v>100</v>
      </c>
      <c r="M282" s="43">
        <v>0</v>
      </c>
      <c r="N282" s="43">
        <v>0</v>
      </c>
      <c r="O282" s="239">
        <v>100</v>
      </c>
      <c r="P282" s="43">
        <v>0</v>
      </c>
      <c r="Q282" s="43">
        <v>0</v>
      </c>
      <c r="R282" s="43">
        <v>0</v>
      </c>
      <c r="S282" s="239">
        <v>0</v>
      </c>
      <c r="T282" s="43">
        <v>40</v>
      </c>
      <c r="U282" s="43">
        <v>0</v>
      </c>
      <c r="V282" s="43">
        <v>0</v>
      </c>
      <c r="W282" s="239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1">
        <f t="shared" si="5"/>
        <v>16.82</v>
      </c>
      <c r="AC282" s="49" t="s">
        <v>2150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50</v>
      </c>
      <c r="U283" s="43">
        <v>0</v>
      </c>
      <c r="V283" s="43">
        <v>0</v>
      </c>
      <c r="W283" s="239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1">
        <f t="shared" si="5"/>
        <v>17.400000000000002</v>
      </c>
      <c r="AC283" s="49" t="s">
        <v>2150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39">
        <v>40</v>
      </c>
      <c r="L284" s="43">
        <v>0</v>
      </c>
      <c r="M284" s="43">
        <v>0</v>
      </c>
      <c r="N284" s="43">
        <v>0</v>
      </c>
      <c r="O284" s="239">
        <v>0</v>
      </c>
      <c r="P284" s="43">
        <v>0</v>
      </c>
      <c r="Q284" s="43">
        <v>0</v>
      </c>
      <c r="R284" s="43">
        <v>0</v>
      </c>
      <c r="S284" s="239">
        <v>0</v>
      </c>
      <c r="T284" s="43">
        <v>0</v>
      </c>
      <c r="U284" s="43">
        <v>0</v>
      </c>
      <c r="V284" s="43">
        <v>0</v>
      </c>
      <c r="W284" s="239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1">
        <f t="shared" si="5"/>
        <v>2.3200000000000003</v>
      </c>
      <c r="AC284" s="49" t="s">
        <v>2150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39">
        <v>25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25</v>
      </c>
      <c r="R285" s="43">
        <v>0</v>
      </c>
      <c r="S285" s="239">
        <v>25</v>
      </c>
      <c r="T285" s="43">
        <v>0</v>
      </c>
      <c r="U285" s="43">
        <v>0</v>
      </c>
      <c r="V285" s="43">
        <v>0</v>
      </c>
      <c r="W285" s="239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1">
        <f t="shared" si="5"/>
        <v>2.1750000000000003</v>
      </c>
      <c r="AC285" s="49" t="s">
        <v>2150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39">
        <v>40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40</v>
      </c>
      <c r="R286" s="43">
        <v>0</v>
      </c>
      <c r="S286" s="239">
        <v>40</v>
      </c>
      <c r="T286" s="43">
        <v>0</v>
      </c>
      <c r="U286" s="43">
        <v>0</v>
      </c>
      <c r="V286" s="43">
        <v>0</v>
      </c>
      <c r="W286" s="239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1">
        <f t="shared" si="5"/>
        <v>3.5999999999999996</v>
      </c>
      <c r="AC286" s="49" t="s">
        <v>2029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39">
        <v>50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50</v>
      </c>
      <c r="R287" s="43">
        <v>0</v>
      </c>
      <c r="S287" s="239">
        <v>50</v>
      </c>
      <c r="T287" s="43">
        <v>0</v>
      </c>
      <c r="U287" s="43">
        <v>0</v>
      </c>
      <c r="V287" s="43">
        <v>0</v>
      </c>
      <c r="W287" s="239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1">
        <f t="shared" si="5"/>
        <v>4.5</v>
      </c>
      <c r="AC287" s="49" t="s">
        <v>2029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39">
        <v>60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60</v>
      </c>
      <c r="R288" s="43">
        <v>0</v>
      </c>
      <c r="S288" s="239">
        <v>60</v>
      </c>
      <c r="T288" s="43">
        <v>0</v>
      </c>
      <c r="U288" s="43">
        <v>0</v>
      </c>
      <c r="V288" s="43">
        <v>0</v>
      </c>
      <c r="W288" s="239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1">
        <f t="shared" si="5"/>
        <v>5.3999999999999995</v>
      </c>
      <c r="AC288" s="49" t="s">
        <v>2029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5.58</v>
      </c>
      <c r="AC289" s="49" t="s">
        <v>2151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1900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39">
        <v>100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0</v>
      </c>
      <c r="R290" s="43">
        <v>0</v>
      </c>
      <c r="S290" s="239">
        <v>0</v>
      </c>
      <c r="T290" s="43">
        <v>0</v>
      </c>
      <c r="U290" s="43">
        <v>0</v>
      </c>
      <c r="V290" s="43">
        <v>0</v>
      </c>
      <c r="W290" s="239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1">
        <f t="shared" si="5"/>
        <v>7.8</v>
      </c>
      <c r="AC290" s="49" t="s">
        <v>2045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1900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39">
        <v>0</v>
      </c>
      <c r="L291" s="43">
        <v>0</v>
      </c>
      <c r="M291" s="43">
        <v>30</v>
      </c>
      <c r="N291" s="43">
        <v>0</v>
      </c>
      <c r="O291" s="239">
        <v>30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1">
        <f t="shared" si="5"/>
        <v>1.3499999999999999</v>
      </c>
      <c r="AC291" s="49" t="s">
        <v>2152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39">
        <v>25</v>
      </c>
      <c r="L292" s="43">
        <v>0</v>
      </c>
      <c r="M292" s="43">
        <v>0</v>
      </c>
      <c r="N292" s="43">
        <v>0</v>
      </c>
      <c r="O292" s="239">
        <v>0</v>
      </c>
      <c r="P292" s="43">
        <v>0</v>
      </c>
      <c r="Q292" s="43">
        <v>25</v>
      </c>
      <c r="R292" s="43">
        <v>0</v>
      </c>
      <c r="S292" s="239">
        <v>25</v>
      </c>
      <c r="T292" s="43">
        <v>0</v>
      </c>
      <c r="U292" s="43">
        <v>0</v>
      </c>
      <c r="V292" s="43">
        <v>0</v>
      </c>
      <c r="W292" s="239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1">
        <f t="shared" si="5"/>
        <v>3.6</v>
      </c>
      <c r="AC292" s="49" t="s">
        <v>2117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39">
        <v>30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30</v>
      </c>
      <c r="R293" s="43">
        <v>0</v>
      </c>
      <c r="S293" s="239">
        <v>30</v>
      </c>
      <c r="T293" s="43">
        <v>0</v>
      </c>
      <c r="U293" s="43">
        <v>0</v>
      </c>
      <c r="V293" s="43">
        <v>0</v>
      </c>
      <c r="W293" s="239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1">
        <f t="shared" si="5"/>
        <v>4.5</v>
      </c>
      <c r="AC293" s="49" t="s">
        <v>2123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39">
        <v>60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0</v>
      </c>
      <c r="R294" s="43">
        <v>0</v>
      </c>
      <c r="S294" s="239">
        <v>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1">
        <f t="shared" si="5"/>
        <v>6</v>
      </c>
      <c r="AC294" s="49" t="s">
        <v>2123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39">
        <v>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1">
        <f t="shared" si="5"/>
        <v>28.000000000000004</v>
      </c>
      <c r="AC295" s="49" t="s">
        <v>2085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39">
        <v>30</v>
      </c>
      <c r="L296" s="43">
        <v>20</v>
      </c>
      <c r="M296" s="43">
        <v>0</v>
      </c>
      <c r="N296" s="43">
        <v>0</v>
      </c>
      <c r="O296" s="239">
        <v>20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1">
        <f t="shared" si="5"/>
        <v>34.1</v>
      </c>
      <c r="AC296" s="49" t="s">
        <v>2153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0</v>
      </c>
      <c r="M297" s="43">
        <v>0</v>
      </c>
      <c r="N297" s="43">
        <v>0</v>
      </c>
      <c r="O297" s="239">
        <v>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1">
        <f t="shared" si="5"/>
        <v>41.492000000000004</v>
      </c>
      <c r="AC297" s="49" t="s">
        <v>2154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0">
        <v>0</v>
      </c>
      <c r="L298" s="34"/>
      <c r="M298" s="34"/>
      <c r="N298" s="34"/>
      <c r="O298" s="240">
        <v>0</v>
      </c>
      <c r="P298" s="34"/>
      <c r="Q298" s="34"/>
      <c r="R298" s="34"/>
      <c r="S298" s="240">
        <v>0</v>
      </c>
      <c r="T298" s="34"/>
      <c r="U298" s="34"/>
      <c r="V298" s="34"/>
      <c r="W298" s="240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89">
        <f>SUM(AB299:AB316)</f>
        <v>272.81</v>
      </c>
      <c r="AC298" s="37"/>
      <c r="AD298" s="38"/>
      <c r="AE298" s="38"/>
      <c r="AF298" s="36"/>
      <c r="AG298" s="36"/>
      <c r="AH298" s="367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39">
        <v>40</v>
      </c>
      <c r="L299" s="43">
        <v>0</v>
      </c>
      <c r="M299" s="43">
        <v>0</v>
      </c>
      <c r="N299" s="43">
        <v>0</v>
      </c>
      <c r="O299" s="239">
        <v>0</v>
      </c>
      <c r="P299" s="43">
        <v>0</v>
      </c>
      <c r="Q299" s="43">
        <v>40</v>
      </c>
      <c r="R299" s="43">
        <v>0</v>
      </c>
      <c r="S299" s="239">
        <v>40</v>
      </c>
      <c r="T299" s="43">
        <v>0</v>
      </c>
      <c r="U299" s="43">
        <v>0</v>
      </c>
      <c r="V299" s="43">
        <v>0</v>
      </c>
      <c r="W299" s="239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1">
        <f t="shared" si="5"/>
        <v>6.970000000000001</v>
      </c>
      <c r="AC299" s="49" t="s">
        <v>2155</v>
      </c>
      <c r="AD299" s="46">
        <v>42005</v>
      </c>
      <c r="AE299" s="46">
        <v>42339</v>
      </c>
      <c r="AF299" s="47" t="s">
        <v>1903</v>
      </c>
      <c r="AG299" s="48" t="s">
        <v>1636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39">
        <v>60</v>
      </c>
      <c r="L300" s="43">
        <v>0</v>
      </c>
      <c r="M300" s="43">
        <v>0</v>
      </c>
      <c r="N300" s="43">
        <v>0</v>
      </c>
      <c r="O300" s="239">
        <v>0</v>
      </c>
      <c r="P300" s="43">
        <v>20</v>
      </c>
      <c r="Q300" s="43">
        <v>60</v>
      </c>
      <c r="R300" s="43">
        <v>0</v>
      </c>
      <c r="S300" s="239">
        <v>80</v>
      </c>
      <c r="T300" s="43">
        <v>0</v>
      </c>
      <c r="U300" s="43">
        <v>0</v>
      </c>
      <c r="V300" s="43">
        <v>0</v>
      </c>
      <c r="W300" s="239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1">
        <f t="shared" si="5"/>
        <v>24</v>
      </c>
      <c r="AC300" s="49" t="s">
        <v>2043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39">
        <v>30</v>
      </c>
      <c r="L301" s="43">
        <v>0</v>
      </c>
      <c r="M301" s="43">
        <v>0</v>
      </c>
      <c r="N301" s="43">
        <v>0</v>
      </c>
      <c r="O301" s="239">
        <v>0</v>
      </c>
      <c r="P301" s="43">
        <v>0</v>
      </c>
      <c r="Q301" s="43">
        <v>30</v>
      </c>
      <c r="R301" s="43">
        <v>0</v>
      </c>
      <c r="S301" s="239">
        <v>30</v>
      </c>
      <c r="T301" s="43">
        <v>0</v>
      </c>
      <c r="U301" s="43">
        <v>0</v>
      </c>
      <c r="V301" s="43">
        <v>0</v>
      </c>
      <c r="W301" s="239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1">
        <f t="shared" si="5"/>
        <v>19.2</v>
      </c>
      <c r="AC301" s="49" t="s">
        <v>2063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39">
        <v>20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0</v>
      </c>
      <c r="R302" s="43">
        <v>20</v>
      </c>
      <c r="S302" s="239">
        <v>20</v>
      </c>
      <c r="T302" s="43">
        <v>0</v>
      </c>
      <c r="U302" s="43">
        <v>0</v>
      </c>
      <c r="V302" s="43">
        <v>0</v>
      </c>
      <c r="W302" s="239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1">
        <f t="shared" si="5"/>
        <v>16.48</v>
      </c>
      <c r="AC302" s="49" t="s">
        <v>2156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39">
        <v>40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40</v>
      </c>
      <c r="S303" s="239">
        <v>40</v>
      </c>
      <c r="T303" s="43">
        <v>0</v>
      </c>
      <c r="U303" s="43">
        <v>0</v>
      </c>
      <c r="V303" s="43">
        <v>0</v>
      </c>
      <c r="W303" s="239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1">
        <f t="shared" si="5"/>
        <v>15.48</v>
      </c>
      <c r="AC303" s="49" t="s">
        <v>2157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20.759999999999998</v>
      </c>
      <c r="AC304" s="49" t="s">
        <v>2158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39">
        <v>0</v>
      </c>
      <c r="L305" s="43">
        <v>0</v>
      </c>
      <c r="M305" s="43">
        <v>24</v>
      </c>
      <c r="N305" s="43">
        <v>0</v>
      </c>
      <c r="O305" s="239">
        <v>24</v>
      </c>
      <c r="P305" s="43">
        <v>0</v>
      </c>
      <c r="Q305" s="43">
        <v>0</v>
      </c>
      <c r="R305" s="43">
        <v>0</v>
      </c>
      <c r="S305" s="239">
        <v>0</v>
      </c>
      <c r="T305" s="43">
        <v>0</v>
      </c>
      <c r="U305" s="43">
        <v>0</v>
      </c>
      <c r="V305" s="43">
        <v>0</v>
      </c>
      <c r="W305" s="239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1">
        <f t="shared" si="5"/>
        <v>5.5200000000000005</v>
      </c>
      <c r="AC305" s="49" t="s">
        <v>2133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30</v>
      </c>
      <c r="N306" s="43">
        <v>0</v>
      </c>
      <c r="O306" s="239">
        <v>30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1">
        <f t="shared" si="5"/>
        <v>10.319999999999999</v>
      </c>
      <c r="AC306" s="49" t="s">
        <v>2159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30</v>
      </c>
      <c r="M307" s="43">
        <v>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7.199999999999999</v>
      </c>
      <c r="AC307" s="49" t="s">
        <v>1991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20</v>
      </c>
      <c r="M308" s="43">
        <v>0</v>
      </c>
      <c r="N308" s="43">
        <v>0</v>
      </c>
      <c r="O308" s="239">
        <v>20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1">
        <f t="shared" si="5"/>
        <v>6.78</v>
      </c>
      <c r="AC308" s="49" t="s">
        <v>2160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20</v>
      </c>
      <c r="Q309" s="43">
        <v>0</v>
      </c>
      <c r="R309" s="43">
        <v>0</v>
      </c>
      <c r="S309" s="239">
        <v>20</v>
      </c>
      <c r="T309" s="43">
        <v>0</v>
      </c>
      <c r="U309" s="43">
        <v>0</v>
      </c>
      <c r="V309" s="43">
        <v>0</v>
      </c>
      <c r="W309" s="239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1">
        <f t="shared" si="5"/>
        <v>24.72</v>
      </c>
      <c r="AC309" s="49" t="s">
        <v>2161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0</v>
      </c>
      <c r="M310" s="43">
        <v>0</v>
      </c>
      <c r="N310" s="43">
        <v>0</v>
      </c>
      <c r="O310" s="239">
        <v>0</v>
      </c>
      <c r="P310" s="43">
        <v>0</v>
      </c>
      <c r="Q310" s="43">
        <v>0</v>
      </c>
      <c r="R310" s="43">
        <v>0</v>
      </c>
      <c r="S310" s="239">
        <v>0</v>
      </c>
      <c r="T310" s="43">
        <v>0</v>
      </c>
      <c r="U310" s="43">
        <v>0</v>
      </c>
      <c r="V310" s="43">
        <v>0</v>
      </c>
      <c r="W310" s="239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1">
        <f t="shared" si="5"/>
        <v>36.28</v>
      </c>
      <c r="AC310" s="49" t="s">
        <v>2162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1900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1">
        <f t="shared" si="5"/>
        <v>21.06</v>
      </c>
      <c r="AC311" s="49" t="s">
        <v>2163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1">
        <f t="shared" si="5"/>
        <v>21.6</v>
      </c>
      <c r="AC312" s="49" t="s">
        <v>2164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1">
        <f t="shared" si="5"/>
        <v>15.57</v>
      </c>
      <c r="AC313" s="49" t="s">
        <v>2165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17.189999999999998</v>
      </c>
      <c r="AC314" s="49" t="s">
        <v>2166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1900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10</v>
      </c>
      <c r="O315" s="239">
        <v>10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1">
        <f t="shared" si="5"/>
        <v>3.6799999999999997</v>
      </c>
      <c r="AC315" s="49" t="s">
        <v>2167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0</v>
      </c>
      <c r="O316" s="239">
        <v>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1">
        <f t="shared" si="5"/>
        <v>0</v>
      </c>
      <c r="AC316" s="49" t="s">
        <v>2168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0">
        <v>0</v>
      </c>
      <c r="L317" s="34"/>
      <c r="M317" s="34"/>
      <c r="N317" s="34"/>
      <c r="O317" s="240">
        <v>0</v>
      </c>
      <c r="P317" s="34"/>
      <c r="Q317" s="34"/>
      <c r="R317" s="34"/>
      <c r="S317" s="240">
        <v>0</v>
      </c>
      <c r="T317" s="34"/>
      <c r="U317" s="34"/>
      <c r="V317" s="34"/>
      <c r="W317" s="240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89">
        <f>SUM(AB318:AB322)</f>
        <v>263.06</v>
      </c>
      <c r="AC317" s="37"/>
      <c r="AD317" s="38"/>
      <c r="AE317" s="38"/>
      <c r="AF317" s="36"/>
      <c r="AG317" s="36"/>
      <c r="AH317" s="367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1900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39">
        <v>0</v>
      </c>
      <c r="L318" s="43">
        <v>0</v>
      </c>
      <c r="M318" s="43">
        <v>150</v>
      </c>
      <c r="N318" s="43">
        <v>0</v>
      </c>
      <c r="O318" s="239">
        <v>150</v>
      </c>
      <c r="P318" s="43">
        <v>0</v>
      </c>
      <c r="Q318" s="43">
        <v>0</v>
      </c>
      <c r="R318" s="43">
        <v>0</v>
      </c>
      <c r="S318" s="239">
        <v>0</v>
      </c>
      <c r="T318" s="43">
        <v>0</v>
      </c>
      <c r="U318" s="43">
        <v>0</v>
      </c>
      <c r="V318" s="43">
        <v>0</v>
      </c>
      <c r="W318" s="239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1">
        <f t="shared" si="5"/>
        <v>6</v>
      </c>
      <c r="AC318" s="66" t="s">
        <v>2036</v>
      </c>
      <c r="AD318" s="46">
        <v>42005</v>
      </c>
      <c r="AE318" s="46">
        <v>42339</v>
      </c>
      <c r="AF318" s="47" t="s">
        <v>1903</v>
      </c>
      <c r="AG318" s="48" t="s">
        <v>1636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1900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39">
        <v>20</v>
      </c>
      <c r="L319" s="43">
        <v>0</v>
      </c>
      <c r="M319" s="43">
        <v>0</v>
      </c>
      <c r="N319" s="43">
        <v>0</v>
      </c>
      <c r="O319" s="239">
        <v>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1">
        <f t="shared" si="5"/>
        <v>5.4</v>
      </c>
      <c r="AC319" s="49" t="s">
        <v>2091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1.96</v>
      </c>
      <c r="AC320" s="49" t="s">
        <v>2169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1900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1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1903</v>
      </c>
      <c r="AG321" s="60" t="s">
        <v>1636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1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0">
        <v>0</v>
      </c>
      <c r="L323" s="34"/>
      <c r="M323" s="34"/>
      <c r="N323" s="34"/>
      <c r="O323" s="240">
        <v>0</v>
      </c>
      <c r="P323" s="34"/>
      <c r="Q323" s="34"/>
      <c r="R323" s="34"/>
      <c r="S323" s="240">
        <v>0</v>
      </c>
      <c r="T323" s="34"/>
      <c r="U323" s="34"/>
      <c r="V323" s="34"/>
      <c r="W323" s="240">
        <v>0</v>
      </c>
      <c r="X323" s="35">
        <v>0</v>
      </c>
      <c r="Y323" s="35">
        <v>0</v>
      </c>
      <c r="Z323" s="63"/>
      <c r="AA323" s="63"/>
      <c r="AB323" s="290">
        <f t="shared" si="5"/>
        <v>0</v>
      </c>
      <c r="AC323" s="37"/>
      <c r="AD323" s="38"/>
      <c r="AE323" s="38"/>
      <c r="AF323" s="36"/>
      <c r="AG323" s="36"/>
      <c r="AH323" s="367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39">
        <v>0</v>
      </c>
      <c r="L324" s="43">
        <v>0</v>
      </c>
      <c r="M324" s="43">
        <v>0</v>
      </c>
      <c r="N324" s="43">
        <v>0</v>
      </c>
      <c r="O324" s="239">
        <v>0</v>
      </c>
      <c r="P324" s="43">
        <v>0</v>
      </c>
      <c r="Q324" s="43">
        <v>0</v>
      </c>
      <c r="R324" s="43">
        <v>0</v>
      </c>
      <c r="S324" s="239">
        <v>0</v>
      </c>
      <c r="T324" s="43">
        <v>0</v>
      </c>
      <c r="U324" s="43">
        <v>0</v>
      </c>
      <c r="V324" s="43">
        <v>0</v>
      </c>
      <c r="W324" s="239">
        <v>0</v>
      </c>
      <c r="X324" s="44">
        <v>0</v>
      </c>
      <c r="Y324" s="44">
        <v>0</v>
      </c>
      <c r="Z324" s="45"/>
      <c r="AA324" s="45"/>
      <c r="AB324" s="281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0">
        <v>0</v>
      </c>
      <c r="L325" s="34"/>
      <c r="M325" s="34"/>
      <c r="N325" s="34"/>
      <c r="O325" s="240">
        <v>0</v>
      </c>
      <c r="P325" s="34"/>
      <c r="Q325" s="34"/>
      <c r="R325" s="34"/>
      <c r="S325" s="240">
        <v>0</v>
      </c>
      <c r="T325" s="34"/>
      <c r="U325" s="34"/>
      <c r="V325" s="34"/>
      <c r="W325" s="240">
        <v>0</v>
      </c>
      <c r="X325" s="35">
        <v>0</v>
      </c>
      <c r="Y325" s="35">
        <v>0</v>
      </c>
      <c r="Z325" s="63"/>
      <c r="AA325" s="63"/>
      <c r="AB325" s="290">
        <f t="shared" si="5"/>
        <v>0</v>
      </c>
      <c r="AC325" s="37"/>
      <c r="AD325" s="38"/>
      <c r="AE325" s="38"/>
      <c r="AF325" s="36"/>
      <c r="AG325" s="36"/>
      <c r="AH325" s="367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39">
        <v>0</v>
      </c>
      <c r="L326" s="43">
        <v>0</v>
      </c>
      <c r="M326" s="43">
        <v>0</v>
      </c>
      <c r="N326" s="43">
        <v>0</v>
      </c>
      <c r="O326" s="239">
        <v>0</v>
      </c>
      <c r="P326" s="43">
        <v>0</v>
      </c>
      <c r="Q326" s="43">
        <v>0</v>
      </c>
      <c r="R326" s="43">
        <v>0</v>
      </c>
      <c r="S326" s="239">
        <v>0</v>
      </c>
      <c r="T326" s="43">
        <v>0</v>
      </c>
      <c r="U326" s="43">
        <v>0</v>
      </c>
      <c r="V326" s="43">
        <v>0</v>
      </c>
      <c r="W326" s="239">
        <v>0</v>
      </c>
      <c r="X326" s="44">
        <v>0</v>
      </c>
      <c r="Y326" s="44">
        <v>0</v>
      </c>
      <c r="Z326" s="45"/>
      <c r="AA326" s="45"/>
      <c r="AB326" s="281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0">
        <v>0</v>
      </c>
      <c r="L327" s="34"/>
      <c r="M327" s="34"/>
      <c r="N327" s="34"/>
      <c r="O327" s="240">
        <v>0</v>
      </c>
      <c r="P327" s="34"/>
      <c r="Q327" s="34"/>
      <c r="R327" s="34"/>
      <c r="S327" s="240">
        <v>0</v>
      </c>
      <c r="T327" s="34"/>
      <c r="U327" s="34"/>
      <c r="V327" s="34"/>
      <c r="W327" s="240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89">
        <f>SUM(AB328:AB330)</f>
        <v>21</v>
      </c>
      <c r="AC327" s="37"/>
      <c r="AD327" s="38"/>
      <c r="AE327" s="38"/>
      <c r="AF327" s="36"/>
      <c r="AG327" s="36"/>
      <c r="AH327" s="367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1900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39">
        <v>0</v>
      </c>
      <c r="L328" s="43">
        <v>0</v>
      </c>
      <c r="M328" s="43">
        <v>0</v>
      </c>
      <c r="N328" s="43">
        <v>0</v>
      </c>
      <c r="O328" s="239">
        <v>0</v>
      </c>
      <c r="P328" s="43">
        <v>0</v>
      </c>
      <c r="Q328" s="43">
        <v>0</v>
      </c>
      <c r="R328" s="43">
        <v>0</v>
      </c>
      <c r="S328" s="239">
        <v>0</v>
      </c>
      <c r="T328" s="43">
        <v>0</v>
      </c>
      <c r="U328" s="43">
        <v>0</v>
      </c>
      <c r="V328" s="43">
        <v>0</v>
      </c>
      <c r="W328" s="239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1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1903</v>
      </c>
      <c r="AG328" s="48" t="s">
        <v>1636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0">
        <v>0</v>
      </c>
      <c r="L331" s="34"/>
      <c r="M331" s="34"/>
      <c r="N331" s="34"/>
      <c r="O331" s="240">
        <v>0</v>
      </c>
      <c r="P331" s="34"/>
      <c r="Q331" s="34"/>
      <c r="R331" s="34"/>
      <c r="S331" s="240">
        <v>0</v>
      </c>
      <c r="T331" s="34"/>
      <c r="U331" s="34"/>
      <c r="V331" s="34"/>
      <c r="W331" s="240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89">
        <f>SUM(AB332:AB342)</f>
        <v>16.66</v>
      </c>
      <c r="AC331" s="37"/>
      <c r="AD331" s="38"/>
      <c r="AE331" s="38"/>
      <c r="AF331" s="36"/>
      <c r="AG331" s="36"/>
      <c r="AH331" s="367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1900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39">
        <v>0</v>
      </c>
      <c r="L332" s="43">
        <v>0</v>
      </c>
      <c r="M332" s="43">
        <v>0</v>
      </c>
      <c r="N332" s="43">
        <v>0</v>
      </c>
      <c r="O332" s="239">
        <v>0</v>
      </c>
      <c r="P332" s="43">
        <v>0</v>
      </c>
      <c r="Q332" s="43">
        <v>0</v>
      </c>
      <c r="R332" s="43">
        <v>0</v>
      </c>
      <c r="S332" s="239">
        <v>0</v>
      </c>
      <c r="T332" s="43">
        <v>0</v>
      </c>
      <c r="U332" s="43">
        <v>0</v>
      </c>
      <c r="V332" s="43">
        <v>0</v>
      </c>
      <c r="W332" s="239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1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1903</v>
      </c>
      <c r="AG332" s="48" t="s">
        <v>1636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1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1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1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283">
        <v>3.67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aca="true" t="shared" si="6" ref="AB340:AB403">(X340+Y340)*AC340</f>
        <v>0</v>
      </c>
      <c r="AC340" s="283">
        <v>2.06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t="shared" si="6"/>
        <v>0</v>
      </c>
      <c r="AC341" s="283">
        <v>3.81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6.18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0">
        <v>0</v>
      </c>
      <c r="L343" s="34"/>
      <c r="M343" s="34"/>
      <c r="N343" s="34"/>
      <c r="O343" s="240">
        <v>0</v>
      </c>
      <c r="P343" s="34"/>
      <c r="Q343" s="34"/>
      <c r="R343" s="34"/>
      <c r="S343" s="240">
        <v>0</v>
      </c>
      <c r="T343" s="34"/>
      <c r="U343" s="34"/>
      <c r="V343" s="34"/>
      <c r="W343" s="240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89">
        <f>SUM(AB344:AB404)</f>
        <v>687.3890000000001</v>
      </c>
      <c r="AC343" s="37"/>
      <c r="AD343" s="38"/>
      <c r="AE343" s="38"/>
      <c r="AF343" s="36"/>
      <c r="AG343" s="36"/>
      <c r="AH343" s="367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1">
        <v>0</v>
      </c>
      <c r="L344" s="74"/>
      <c r="M344" s="74"/>
      <c r="N344" s="74"/>
      <c r="O344" s="241">
        <v>0</v>
      </c>
      <c r="P344" s="74"/>
      <c r="Q344" s="74"/>
      <c r="R344" s="74"/>
      <c r="S344" s="241">
        <v>0</v>
      </c>
      <c r="T344" s="74"/>
      <c r="U344" s="74"/>
      <c r="V344" s="74"/>
      <c r="W344" s="241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1">
        <f t="shared" si="6"/>
        <v>0</v>
      </c>
      <c r="AC344" s="78"/>
      <c r="AD344" s="79"/>
      <c r="AE344" s="79"/>
      <c r="AF344" s="74"/>
      <c r="AG344" s="74"/>
      <c r="AH344" s="368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1900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39">
        <v>2</v>
      </c>
      <c r="L345" s="43">
        <v>1</v>
      </c>
      <c r="M345" s="43">
        <v>0</v>
      </c>
      <c r="N345" s="43">
        <v>0</v>
      </c>
      <c r="O345" s="239">
        <v>1</v>
      </c>
      <c r="P345" s="43">
        <v>1</v>
      </c>
      <c r="Q345" s="43">
        <v>0</v>
      </c>
      <c r="R345" s="43">
        <v>0</v>
      </c>
      <c r="S345" s="239">
        <v>1</v>
      </c>
      <c r="T345" s="43">
        <v>0</v>
      </c>
      <c r="U345" s="43">
        <v>0</v>
      </c>
      <c r="V345" s="43">
        <v>0</v>
      </c>
      <c r="W345" s="239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1">
        <f t="shared" si="6"/>
        <v>0.532</v>
      </c>
      <c r="AC345" s="49" t="s">
        <v>2170</v>
      </c>
      <c r="AD345" s="46">
        <v>42005</v>
      </c>
      <c r="AE345" s="46">
        <v>42339</v>
      </c>
      <c r="AF345" s="47" t="s">
        <v>1903</v>
      </c>
      <c r="AG345" s="48" t="s">
        <v>1636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2170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1900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0.546</v>
      </c>
      <c r="AC347" s="57" t="s">
        <v>2129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1900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2129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1900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39">
        <v>4</v>
      </c>
      <c r="L349" s="43">
        <v>2</v>
      </c>
      <c r="M349" s="43">
        <v>0</v>
      </c>
      <c r="N349" s="43">
        <v>0</v>
      </c>
      <c r="O349" s="239">
        <v>2</v>
      </c>
      <c r="P349" s="43">
        <v>2</v>
      </c>
      <c r="Q349" s="43">
        <v>0</v>
      </c>
      <c r="R349" s="43">
        <v>0</v>
      </c>
      <c r="S349" s="239">
        <v>2</v>
      </c>
      <c r="T349" s="43">
        <v>0</v>
      </c>
      <c r="U349" s="43">
        <v>0</v>
      </c>
      <c r="V349" s="43">
        <v>0</v>
      </c>
      <c r="W349" s="239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1">
        <f t="shared" si="6"/>
        <v>1.064</v>
      </c>
      <c r="AC349" s="49" t="s">
        <v>2170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1900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39">
        <v>6</v>
      </c>
      <c r="L350" s="43">
        <v>3</v>
      </c>
      <c r="M350" s="43">
        <v>0</v>
      </c>
      <c r="N350" s="43">
        <v>0</v>
      </c>
      <c r="O350" s="239">
        <v>3</v>
      </c>
      <c r="P350" s="43">
        <v>3</v>
      </c>
      <c r="Q350" s="43">
        <v>0</v>
      </c>
      <c r="R350" s="43">
        <v>0</v>
      </c>
      <c r="S350" s="239">
        <v>3</v>
      </c>
      <c r="T350" s="43">
        <v>0</v>
      </c>
      <c r="U350" s="43">
        <v>0</v>
      </c>
      <c r="V350" s="43">
        <v>0</v>
      </c>
      <c r="W350" s="239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1">
        <f t="shared" si="6"/>
        <v>1.5959999999999999</v>
      </c>
      <c r="AC350" s="57" t="s">
        <v>2170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1900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39">
        <v>4</v>
      </c>
      <c r="L351" s="43">
        <v>2</v>
      </c>
      <c r="M351" s="43">
        <v>0</v>
      </c>
      <c r="N351" s="43">
        <v>0</v>
      </c>
      <c r="O351" s="239">
        <v>2</v>
      </c>
      <c r="P351" s="43">
        <v>2</v>
      </c>
      <c r="Q351" s="43">
        <v>0</v>
      </c>
      <c r="R351" s="43">
        <v>0</v>
      </c>
      <c r="S351" s="239">
        <v>2</v>
      </c>
      <c r="T351" s="43">
        <v>0</v>
      </c>
      <c r="U351" s="43">
        <v>0</v>
      </c>
      <c r="V351" s="43">
        <v>0</v>
      </c>
      <c r="W351" s="239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1">
        <f t="shared" si="6"/>
        <v>1.064</v>
      </c>
      <c r="AC351" s="49" t="s">
        <v>2170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39">
        <v>6</v>
      </c>
      <c r="L352" s="43">
        <v>2</v>
      </c>
      <c r="M352" s="43">
        <v>2</v>
      </c>
      <c r="N352" s="43">
        <v>2</v>
      </c>
      <c r="O352" s="239">
        <v>6</v>
      </c>
      <c r="P352" s="43">
        <v>2</v>
      </c>
      <c r="Q352" s="43">
        <v>2</v>
      </c>
      <c r="R352" s="43">
        <v>2</v>
      </c>
      <c r="S352" s="239">
        <v>6</v>
      </c>
      <c r="T352" s="43">
        <v>2</v>
      </c>
      <c r="U352" s="43">
        <v>2</v>
      </c>
      <c r="V352" s="43">
        <v>2</v>
      </c>
      <c r="W352" s="239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1">
        <f t="shared" si="6"/>
        <v>2.34</v>
      </c>
      <c r="AC352" s="49" t="s">
        <v>2129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1900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39">
        <v>12</v>
      </c>
      <c r="L353" s="43">
        <v>4</v>
      </c>
      <c r="M353" s="43">
        <v>4</v>
      </c>
      <c r="N353" s="43">
        <v>4</v>
      </c>
      <c r="O353" s="239">
        <v>12</v>
      </c>
      <c r="P353" s="43">
        <v>4</v>
      </c>
      <c r="Q353" s="43">
        <v>4</v>
      </c>
      <c r="R353" s="43">
        <v>4</v>
      </c>
      <c r="S353" s="239">
        <v>12</v>
      </c>
      <c r="T353" s="43">
        <v>4</v>
      </c>
      <c r="U353" s="43">
        <v>4</v>
      </c>
      <c r="V353" s="43">
        <v>4</v>
      </c>
      <c r="W353" s="239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1">
        <f t="shared" si="6"/>
        <v>4.68</v>
      </c>
      <c r="AC353" s="49" t="s">
        <v>2129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1900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39">
        <v>6</v>
      </c>
      <c r="L354" s="43">
        <v>2</v>
      </c>
      <c r="M354" s="43">
        <v>2</v>
      </c>
      <c r="N354" s="43">
        <v>2</v>
      </c>
      <c r="O354" s="239">
        <v>6</v>
      </c>
      <c r="P354" s="43">
        <v>2</v>
      </c>
      <c r="Q354" s="43">
        <v>2</v>
      </c>
      <c r="R354" s="43">
        <v>2</v>
      </c>
      <c r="S354" s="239">
        <v>6</v>
      </c>
      <c r="T354" s="43">
        <v>2</v>
      </c>
      <c r="U354" s="43">
        <v>2</v>
      </c>
      <c r="V354" s="43">
        <v>2</v>
      </c>
      <c r="W354" s="239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1">
        <f t="shared" si="6"/>
        <v>2.34</v>
      </c>
      <c r="AC354" s="49" t="s">
        <v>2129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2.37</v>
      </c>
      <c r="AC355" s="49" t="s">
        <v>2172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2172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1900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39">
        <v>12</v>
      </c>
      <c r="L357" s="43">
        <v>4</v>
      </c>
      <c r="M357" s="43">
        <v>4</v>
      </c>
      <c r="N357" s="43">
        <v>4</v>
      </c>
      <c r="O357" s="239">
        <v>12</v>
      </c>
      <c r="P357" s="43">
        <v>4</v>
      </c>
      <c r="Q357" s="43">
        <v>4</v>
      </c>
      <c r="R357" s="43">
        <v>4</v>
      </c>
      <c r="S357" s="239">
        <v>12</v>
      </c>
      <c r="T357" s="43">
        <v>4</v>
      </c>
      <c r="U357" s="43">
        <v>4</v>
      </c>
      <c r="V357" s="43">
        <v>4</v>
      </c>
      <c r="W357" s="239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1">
        <f t="shared" si="6"/>
        <v>4.74</v>
      </c>
      <c r="AC357" s="49" t="s">
        <v>2172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1900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39">
        <v>2</v>
      </c>
      <c r="L358" s="43">
        <v>2</v>
      </c>
      <c r="M358" s="43">
        <v>2</v>
      </c>
      <c r="N358" s="43">
        <v>2</v>
      </c>
      <c r="O358" s="239">
        <v>6</v>
      </c>
      <c r="P358" s="43">
        <v>2</v>
      </c>
      <c r="Q358" s="43">
        <v>2</v>
      </c>
      <c r="R358" s="43">
        <v>2</v>
      </c>
      <c r="S358" s="239">
        <v>6</v>
      </c>
      <c r="T358" s="43">
        <v>2</v>
      </c>
      <c r="U358" s="43">
        <v>2</v>
      </c>
      <c r="V358" s="43">
        <v>2</v>
      </c>
      <c r="W358" s="239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1">
        <f t="shared" si="6"/>
        <v>2.054</v>
      </c>
      <c r="AC358" s="49" t="s">
        <v>2172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1900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39">
        <v>4</v>
      </c>
      <c r="L359" s="43">
        <v>2</v>
      </c>
      <c r="M359" s="43">
        <v>0</v>
      </c>
      <c r="N359" s="43">
        <v>0</v>
      </c>
      <c r="O359" s="239">
        <v>2</v>
      </c>
      <c r="P359" s="43">
        <v>2</v>
      </c>
      <c r="Q359" s="43">
        <v>0</v>
      </c>
      <c r="R359" s="43">
        <v>0</v>
      </c>
      <c r="S359" s="239">
        <v>2</v>
      </c>
      <c r="T359" s="43">
        <v>0</v>
      </c>
      <c r="U359" s="43">
        <v>0</v>
      </c>
      <c r="V359" s="43">
        <v>0</v>
      </c>
      <c r="W359" s="239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1">
        <f t="shared" si="6"/>
        <v>1.106</v>
      </c>
      <c r="AC359" s="49" t="s">
        <v>2172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1900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39">
        <v>40</v>
      </c>
      <c r="L360" s="43">
        <v>0</v>
      </c>
      <c r="M360" s="43">
        <v>0</v>
      </c>
      <c r="N360" s="43">
        <v>0</v>
      </c>
      <c r="O360" s="239">
        <v>0</v>
      </c>
      <c r="P360" s="43">
        <v>0</v>
      </c>
      <c r="Q360" s="43">
        <v>0</v>
      </c>
      <c r="R360" s="43">
        <v>0</v>
      </c>
      <c r="S360" s="239">
        <v>0</v>
      </c>
      <c r="T360" s="43">
        <v>0</v>
      </c>
      <c r="U360" s="43">
        <v>0</v>
      </c>
      <c r="V360" s="43">
        <v>0</v>
      </c>
      <c r="W360" s="239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1">
        <f t="shared" si="6"/>
        <v>3.16</v>
      </c>
      <c r="AC360" s="49" t="s">
        <v>2172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1900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39">
        <v>4</v>
      </c>
      <c r="L361" s="43">
        <v>2</v>
      </c>
      <c r="M361" s="43">
        <v>0</v>
      </c>
      <c r="N361" s="43">
        <v>0</v>
      </c>
      <c r="O361" s="239">
        <v>2</v>
      </c>
      <c r="P361" s="43">
        <v>2</v>
      </c>
      <c r="Q361" s="43">
        <v>0</v>
      </c>
      <c r="R361" s="43">
        <v>0</v>
      </c>
      <c r="S361" s="239">
        <v>2</v>
      </c>
      <c r="T361" s="43">
        <v>0</v>
      </c>
      <c r="U361" s="43">
        <v>0</v>
      </c>
      <c r="V361" s="43">
        <v>0</v>
      </c>
      <c r="W361" s="239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1">
        <f t="shared" si="6"/>
        <v>1.106</v>
      </c>
      <c r="AC361" s="49" t="s">
        <v>2172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2172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2172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1900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39">
        <v>60</v>
      </c>
      <c r="L364" s="43">
        <v>0</v>
      </c>
      <c r="M364" s="43">
        <v>0</v>
      </c>
      <c r="N364" s="43">
        <v>0</v>
      </c>
      <c r="O364" s="239">
        <v>0</v>
      </c>
      <c r="P364" s="43">
        <v>0</v>
      </c>
      <c r="Q364" s="43">
        <v>0</v>
      </c>
      <c r="R364" s="43">
        <v>0</v>
      </c>
      <c r="S364" s="239">
        <v>0</v>
      </c>
      <c r="T364" s="43">
        <v>0</v>
      </c>
      <c r="U364" s="43">
        <v>0</v>
      </c>
      <c r="V364" s="43">
        <v>0</v>
      </c>
      <c r="W364" s="239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1">
        <f t="shared" si="6"/>
        <v>4.74</v>
      </c>
      <c r="AC364" s="49" t="s">
        <v>2172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1900</v>
      </c>
      <c r="F365" s="71" t="s">
        <v>553</v>
      </c>
      <c r="G365" s="71" t="s">
        <v>554</v>
      </c>
      <c r="H365" s="74"/>
      <c r="I365" s="74"/>
      <c r="J365" s="74"/>
      <c r="K365" s="242">
        <v>0</v>
      </c>
      <c r="L365" s="74"/>
      <c r="M365" s="74"/>
      <c r="N365" s="74"/>
      <c r="O365" s="242">
        <v>0</v>
      </c>
      <c r="P365" s="74"/>
      <c r="Q365" s="74"/>
      <c r="R365" s="74"/>
      <c r="S365" s="242">
        <v>0</v>
      </c>
      <c r="T365" s="74"/>
      <c r="U365" s="74"/>
      <c r="V365" s="74"/>
      <c r="W365" s="242">
        <v>0</v>
      </c>
      <c r="X365" s="74"/>
      <c r="Y365" s="74">
        <v>0</v>
      </c>
      <c r="Z365" s="77">
        <v>29401000000</v>
      </c>
      <c r="AA365" s="77" t="s">
        <v>54</v>
      </c>
      <c r="AB365" s="291">
        <f t="shared" si="6"/>
        <v>0</v>
      </c>
      <c r="AC365" s="78"/>
      <c r="AD365" s="79"/>
      <c r="AE365" s="79"/>
      <c r="AF365" s="74"/>
      <c r="AG365" s="74"/>
      <c r="AH365" s="368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1900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39">
        <v>2</v>
      </c>
      <c r="L366" s="43">
        <v>2</v>
      </c>
      <c r="M366" s="43">
        <v>0</v>
      </c>
      <c r="N366" s="43">
        <v>0</v>
      </c>
      <c r="O366" s="239">
        <v>2</v>
      </c>
      <c r="P366" s="43">
        <v>2</v>
      </c>
      <c r="Q366" s="43">
        <v>0</v>
      </c>
      <c r="R366" s="43">
        <v>0</v>
      </c>
      <c r="S366" s="239">
        <v>2</v>
      </c>
      <c r="T366" s="43">
        <v>0</v>
      </c>
      <c r="U366" s="43">
        <v>0</v>
      </c>
      <c r="V366" s="43">
        <v>0</v>
      </c>
      <c r="W366" s="239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1">
        <f t="shared" si="6"/>
        <v>0.616</v>
      </c>
      <c r="AC366" s="49" t="s">
        <v>2171</v>
      </c>
      <c r="AD366" s="46">
        <v>42005</v>
      </c>
      <c r="AE366" s="46">
        <v>42339</v>
      </c>
      <c r="AF366" s="47" t="s">
        <v>1903</v>
      </c>
      <c r="AG366" s="48" t="s">
        <v>1636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0.608</v>
      </c>
      <c r="AC367" s="49" t="s">
        <v>2170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39">
        <v>6</v>
      </c>
      <c r="L368" s="43">
        <v>2</v>
      </c>
      <c r="M368" s="43">
        <v>2</v>
      </c>
      <c r="N368" s="43">
        <v>2</v>
      </c>
      <c r="O368" s="239">
        <v>6</v>
      </c>
      <c r="P368" s="43">
        <v>2</v>
      </c>
      <c r="Q368" s="43">
        <v>2</v>
      </c>
      <c r="R368" s="43">
        <v>2</v>
      </c>
      <c r="S368" s="239">
        <v>6</v>
      </c>
      <c r="T368" s="43">
        <v>2</v>
      </c>
      <c r="U368" s="43">
        <v>2</v>
      </c>
      <c r="V368" s="43">
        <v>2</v>
      </c>
      <c r="W368" s="239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1">
        <f t="shared" si="6"/>
        <v>2.28</v>
      </c>
      <c r="AC368" s="49" t="s">
        <v>2170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1900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39">
        <v>9</v>
      </c>
      <c r="L369" s="43">
        <v>3</v>
      </c>
      <c r="M369" s="43">
        <v>3</v>
      </c>
      <c r="N369" s="43">
        <v>3</v>
      </c>
      <c r="O369" s="239">
        <v>9</v>
      </c>
      <c r="P369" s="43">
        <v>3</v>
      </c>
      <c r="Q369" s="43">
        <v>3</v>
      </c>
      <c r="R369" s="43">
        <v>3</v>
      </c>
      <c r="S369" s="239">
        <v>9</v>
      </c>
      <c r="T369" s="43">
        <v>3</v>
      </c>
      <c r="U369" s="43">
        <v>3</v>
      </c>
      <c r="V369" s="43">
        <v>3</v>
      </c>
      <c r="W369" s="239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1">
        <f t="shared" si="6"/>
        <v>3.42</v>
      </c>
      <c r="AC369" s="49" t="s">
        <v>2170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1900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39">
        <v>2</v>
      </c>
      <c r="L370" s="43">
        <v>2</v>
      </c>
      <c r="M370" s="43">
        <v>0</v>
      </c>
      <c r="N370" s="43">
        <v>0</v>
      </c>
      <c r="O370" s="239">
        <v>2</v>
      </c>
      <c r="P370" s="43">
        <v>0</v>
      </c>
      <c r="Q370" s="43">
        <v>0</v>
      </c>
      <c r="R370" s="43">
        <v>0</v>
      </c>
      <c r="S370" s="239">
        <v>0</v>
      </c>
      <c r="T370" s="43">
        <v>0</v>
      </c>
      <c r="U370" s="43">
        <v>0</v>
      </c>
      <c r="V370" s="43">
        <v>0</v>
      </c>
      <c r="W370" s="239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1">
        <f t="shared" si="6"/>
        <v>0.46199999999999997</v>
      </c>
      <c r="AC370" s="49" t="s">
        <v>2171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1900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39">
        <v>12</v>
      </c>
      <c r="L371" s="43">
        <v>4</v>
      </c>
      <c r="M371" s="43">
        <v>0</v>
      </c>
      <c r="N371" s="43">
        <v>0</v>
      </c>
      <c r="O371" s="239">
        <v>4</v>
      </c>
      <c r="P371" s="43">
        <v>4</v>
      </c>
      <c r="Q371" s="43">
        <v>0</v>
      </c>
      <c r="R371" s="43">
        <v>0</v>
      </c>
      <c r="S371" s="239">
        <v>4</v>
      </c>
      <c r="T371" s="43">
        <v>0</v>
      </c>
      <c r="U371" s="43">
        <v>0</v>
      </c>
      <c r="V371" s="43">
        <v>4</v>
      </c>
      <c r="W371" s="239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1">
        <f t="shared" si="6"/>
        <v>2.772</v>
      </c>
      <c r="AC371" s="49" t="s">
        <v>2171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1900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39">
        <v>12</v>
      </c>
      <c r="L372" s="43">
        <v>2</v>
      </c>
      <c r="M372" s="43">
        <v>0</v>
      </c>
      <c r="N372" s="43">
        <v>0</v>
      </c>
      <c r="O372" s="239">
        <v>2</v>
      </c>
      <c r="P372" s="43">
        <v>2</v>
      </c>
      <c r="Q372" s="43">
        <v>0</v>
      </c>
      <c r="R372" s="43">
        <v>0</v>
      </c>
      <c r="S372" s="239">
        <v>2</v>
      </c>
      <c r="T372" s="43">
        <v>0</v>
      </c>
      <c r="U372" s="43">
        <v>0</v>
      </c>
      <c r="V372" s="43">
        <v>0</v>
      </c>
      <c r="W372" s="239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1">
        <f t="shared" si="6"/>
        <v>1.476</v>
      </c>
      <c r="AC372" s="49" t="s">
        <v>2173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1900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39">
        <v>2</v>
      </c>
      <c r="L373" s="43">
        <v>1</v>
      </c>
      <c r="M373" s="43">
        <v>0</v>
      </c>
      <c r="N373" s="43">
        <v>0</v>
      </c>
      <c r="O373" s="239">
        <v>1</v>
      </c>
      <c r="P373" s="43">
        <v>1</v>
      </c>
      <c r="Q373" s="43">
        <v>0</v>
      </c>
      <c r="R373" s="43">
        <v>0</v>
      </c>
      <c r="S373" s="239">
        <v>1</v>
      </c>
      <c r="T373" s="43">
        <v>0</v>
      </c>
      <c r="U373" s="43">
        <v>0</v>
      </c>
      <c r="V373" s="43">
        <v>0</v>
      </c>
      <c r="W373" s="239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1">
        <f t="shared" si="6"/>
        <v>0.525</v>
      </c>
      <c r="AC373" s="49" t="s">
        <v>2176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1900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39">
        <v>17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1">
        <f t="shared" si="6"/>
        <v>1.672</v>
      </c>
      <c r="AC374" s="49" t="s">
        <v>2170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2">
        <v>0</v>
      </c>
      <c r="L375" s="74"/>
      <c r="M375" s="74"/>
      <c r="N375" s="74"/>
      <c r="O375" s="242">
        <v>0</v>
      </c>
      <c r="P375" s="74"/>
      <c r="Q375" s="74"/>
      <c r="R375" s="74"/>
      <c r="S375" s="242">
        <v>0</v>
      </c>
      <c r="T375" s="74"/>
      <c r="U375" s="74"/>
      <c r="V375" s="74"/>
      <c r="W375" s="242">
        <v>0</v>
      </c>
      <c r="X375" s="74"/>
      <c r="Y375" s="74">
        <v>0</v>
      </c>
      <c r="Z375" s="77"/>
      <c r="AA375" s="77"/>
      <c r="AB375" s="291">
        <f t="shared" si="6"/>
        <v>0</v>
      </c>
      <c r="AC375" s="78"/>
      <c r="AD375" s="79"/>
      <c r="AE375" s="79"/>
      <c r="AF375" s="74"/>
      <c r="AG375" s="74"/>
      <c r="AH375" s="368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>
        <v>29401000000</v>
      </c>
      <c r="AA376" s="77" t="s">
        <v>54</v>
      </c>
      <c r="AB376" s="291">
        <f t="shared" si="6"/>
        <v>0</v>
      </c>
      <c r="AC376" s="78"/>
      <c r="AD376" s="79"/>
      <c r="AE376" s="79"/>
      <c r="AF376" s="74"/>
      <c r="AG376" s="74"/>
      <c r="AH376" s="368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1900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39">
        <v>200</v>
      </c>
      <c r="L377" s="43">
        <v>0</v>
      </c>
      <c r="M377" s="43">
        <v>0</v>
      </c>
      <c r="N377" s="43">
        <v>0</v>
      </c>
      <c r="O377" s="239">
        <v>0</v>
      </c>
      <c r="P377" s="43">
        <v>0</v>
      </c>
      <c r="Q377" s="43">
        <v>0</v>
      </c>
      <c r="R377" s="43">
        <v>0</v>
      </c>
      <c r="S377" s="239">
        <v>0</v>
      </c>
      <c r="T377" s="43">
        <v>0</v>
      </c>
      <c r="U377" s="43">
        <v>0</v>
      </c>
      <c r="V377" s="43">
        <v>0</v>
      </c>
      <c r="W377" s="239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1">
        <f t="shared" si="6"/>
        <v>17</v>
      </c>
      <c r="AC377" s="49" t="s">
        <v>2175</v>
      </c>
      <c r="AD377" s="46">
        <v>42005</v>
      </c>
      <c r="AE377" s="46">
        <v>42339</v>
      </c>
      <c r="AF377" s="47" t="s">
        <v>1903</v>
      </c>
      <c r="AG377" s="48" t="s">
        <v>1636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1">
        <f t="shared" si="6"/>
        <v>56.39999999999999</v>
      </c>
      <c r="AC378" s="49" t="s">
        <v>2177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2">
        <v>0</v>
      </c>
      <c r="L379" s="74"/>
      <c r="M379" s="74"/>
      <c r="N379" s="74"/>
      <c r="O379" s="242">
        <v>0</v>
      </c>
      <c r="P379" s="74"/>
      <c r="Q379" s="74"/>
      <c r="R379" s="74"/>
      <c r="S379" s="242">
        <v>0</v>
      </c>
      <c r="T379" s="74"/>
      <c r="U379" s="74"/>
      <c r="V379" s="74"/>
      <c r="W379" s="242">
        <v>0</v>
      </c>
      <c r="X379" s="74"/>
      <c r="Y379" s="74">
        <v>0</v>
      </c>
      <c r="Z379" s="77">
        <v>29401000000</v>
      </c>
      <c r="AA379" s="77" t="s">
        <v>54</v>
      </c>
      <c r="AB379" s="291">
        <f t="shared" si="6"/>
        <v>0</v>
      </c>
      <c r="AC379" s="78"/>
      <c r="AD379" s="79"/>
      <c r="AE379" s="79"/>
      <c r="AF379" s="74"/>
      <c r="AG379" s="74"/>
      <c r="AH379" s="368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1900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39">
        <v>0</v>
      </c>
      <c r="L380" s="43">
        <v>200</v>
      </c>
      <c r="M380" s="43">
        <v>0</v>
      </c>
      <c r="N380" s="43">
        <v>0</v>
      </c>
      <c r="O380" s="239">
        <v>200</v>
      </c>
      <c r="P380" s="43">
        <v>0</v>
      </c>
      <c r="Q380" s="43">
        <v>0</v>
      </c>
      <c r="R380" s="43">
        <v>0</v>
      </c>
      <c r="S380" s="239">
        <v>0</v>
      </c>
      <c r="T380" s="43">
        <v>0</v>
      </c>
      <c r="U380" s="43">
        <v>0</v>
      </c>
      <c r="V380" s="43">
        <v>0</v>
      </c>
      <c r="W380" s="239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1">
        <f t="shared" si="6"/>
        <v>19.6</v>
      </c>
      <c r="AC380" s="49" t="s">
        <v>2169</v>
      </c>
      <c r="AD380" s="46">
        <v>42005</v>
      </c>
      <c r="AE380" s="46">
        <v>42339</v>
      </c>
      <c r="AF380" s="47" t="s">
        <v>1903</v>
      </c>
      <c r="AG380" s="48" t="s">
        <v>1636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300</v>
      </c>
      <c r="M381" s="43">
        <v>0</v>
      </c>
      <c r="N381" s="43">
        <v>0</v>
      </c>
      <c r="O381" s="239">
        <v>300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1">
        <f t="shared" si="6"/>
        <v>83.7</v>
      </c>
      <c r="AC381" s="49" t="s">
        <v>2178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96</v>
      </c>
      <c r="AC382" s="49" t="s">
        <v>2179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114</v>
      </c>
      <c r="AC383" s="49" t="s">
        <v>2180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2">
        <v>0</v>
      </c>
      <c r="L384" s="74"/>
      <c r="M384" s="74"/>
      <c r="N384" s="74"/>
      <c r="O384" s="242">
        <v>0</v>
      </c>
      <c r="P384" s="74"/>
      <c r="Q384" s="74"/>
      <c r="R384" s="74"/>
      <c r="S384" s="242">
        <v>0</v>
      </c>
      <c r="T384" s="74"/>
      <c r="U384" s="74"/>
      <c r="V384" s="74"/>
      <c r="W384" s="242">
        <v>0</v>
      </c>
      <c r="X384" s="74"/>
      <c r="Y384" s="74">
        <v>0</v>
      </c>
      <c r="Z384" s="77">
        <v>29401000000</v>
      </c>
      <c r="AA384" s="77" t="s">
        <v>54</v>
      </c>
      <c r="AB384" s="291">
        <f t="shared" si="6"/>
        <v>0</v>
      </c>
      <c r="AC384" s="78"/>
      <c r="AD384" s="79"/>
      <c r="AE384" s="79"/>
      <c r="AF384" s="74"/>
      <c r="AG384" s="74"/>
      <c r="AH384" s="368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1900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39">
        <v>200</v>
      </c>
      <c r="L385" s="43">
        <v>0</v>
      </c>
      <c r="M385" s="43">
        <v>0</v>
      </c>
      <c r="N385" s="43">
        <v>0</v>
      </c>
      <c r="O385" s="239">
        <v>0</v>
      </c>
      <c r="P385" s="43">
        <v>0</v>
      </c>
      <c r="Q385" s="43">
        <v>0</v>
      </c>
      <c r="R385" s="43">
        <v>0</v>
      </c>
      <c r="S385" s="239">
        <v>0</v>
      </c>
      <c r="T385" s="43">
        <v>0</v>
      </c>
      <c r="U385" s="43">
        <v>0</v>
      </c>
      <c r="V385" s="43">
        <v>0</v>
      </c>
      <c r="W385" s="239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1">
        <f t="shared" si="6"/>
        <v>53.6</v>
      </c>
      <c r="AC385" s="49" t="s">
        <v>2181</v>
      </c>
      <c r="AD385" s="46">
        <v>42005</v>
      </c>
      <c r="AE385" s="46">
        <v>42339</v>
      </c>
      <c r="AF385" s="47" t="s">
        <v>1903</v>
      </c>
      <c r="AG385" s="48" t="s">
        <v>1636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42.8</v>
      </c>
      <c r="AC386" s="49" t="s">
        <v>2182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2">
        <v>0</v>
      </c>
      <c r="L387" s="74"/>
      <c r="M387" s="74"/>
      <c r="N387" s="74"/>
      <c r="O387" s="242">
        <v>0</v>
      </c>
      <c r="P387" s="74"/>
      <c r="Q387" s="74"/>
      <c r="R387" s="74"/>
      <c r="S387" s="242">
        <v>0</v>
      </c>
      <c r="T387" s="74"/>
      <c r="U387" s="74"/>
      <c r="V387" s="74"/>
      <c r="W387" s="242">
        <v>0</v>
      </c>
      <c r="X387" s="74"/>
      <c r="Y387" s="74">
        <v>0</v>
      </c>
      <c r="Z387" s="77">
        <v>29401000000</v>
      </c>
      <c r="AA387" s="77" t="s">
        <v>54</v>
      </c>
      <c r="AB387" s="291">
        <f t="shared" si="6"/>
        <v>0</v>
      </c>
      <c r="AC387" s="78"/>
      <c r="AD387" s="79"/>
      <c r="AE387" s="79"/>
      <c r="AF387" s="74"/>
      <c r="AG387" s="74"/>
      <c r="AH387" s="368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1900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39">
        <v>10</v>
      </c>
      <c r="L388" s="43">
        <v>0</v>
      </c>
      <c r="M388" s="43">
        <v>0</v>
      </c>
      <c r="N388" s="43">
        <v>0</v>
      </c>
      <c r="O388" s="239">
        <v>0</v>
      </c>
      <c r="P388" s="43">
        <v>0</v>
      </c>
      <c r="Q388" s="43">
        <v>0</v>
      </c>
      <c r="R388" s="43">
        <v>0</v>
      </c>
      <c r="S388" s="239">
        <v>0</v>
      </c>
      <c r="T388" s="43">
        <v>0</v>
      </c>
      <c r="U388" s="43">
        <v>0</v>
      </c>
      <c r="V388" s="43">
        <v>0</v>
      </c>
      <c r="W388" s="239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1">
        <f t="shared" si="6"/>
        <v>1.2</v>
      </c>
      <c r="AC388" s="49" t="s">
        <v>2043</v>
      </c>
      <c r="AD388" s="46">
        <v>42005</v>
      </c>
      <c r="AE388" s="46">
        <v>42339</v>
      </c>
      <c r="AF388" s="47" t="s">
        <v>1903</v>
      </c>
      <c r="AG388" s="48" t="s">
        <v>1636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1900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39">
        <v>14</v>
      </c>
      <c r="L389" s="43">
        <v>2</v>
      </c>
      <c r="M389" s="43">
        <v>0</v>
      </c>
      <c r="N389" s="43">
        <v>0</v>
      </c>
      <c r="O389" s="239">
        <v>2</v>
      </c>
      <c r="P389" s="43">
        <v>2</v>
      </c>
      <c r="Q389" s="43">
        <v>0</v>
      </c>
      <c r="R389" s="43">
        <v>0</v>
      </c>
      <c r="S389" s="239">
        <v>2</v>
      </c>
      <c r="T389" s="43">
        <v>0</v>
      </c>
      <c r="U389" s="43">
        <v>0</v>
      </c>
      <c r="V389" s="43">
        <v>0</v>
      </c>
      <c r="W389" s="239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1">
        <f t="shared" si="6"/>
        <v>1.98</v>
      </c>
      <c r="AC389" s="49" t="s">
        <v>2043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1900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39">
        <v>16</v>
      </c>
      <c r="L390" s="43">
        <v>3</v>
      </c>
      <c r="M390" s="43">
        <v>0</v>
      </c>
      <c r="N390" s="43">
        <v>0</v>
      </c>
      <c r="O390" s="239">
        <v>3</v>
      </c>
      <c r="P390" s="43">
        <v>3</v>
      </c>
      <c r="Q390" s="43">
        <v>0</v>
      </c>
      <c r="R390" s="43">
        <v>0</v>
      </c>
      <c r="S390" s="239">
        <v>3</v>
      </c>
      <c r="T390" s="43">
        <v>0</v>
      </c>
      <c r="U390" s="43">
        <v>0</v>
      </c>
      <c r="V390" s="43">
        <v>0</v>
      </c>
      <c r="W390" s="239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1">
        <f t="shared" si="6"/>
        <v>2.46</v>
      </c>
      <c r="AC390" s="49" t="s">
        <v>2043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1900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39">
        <v>18</v>
      </c>
      <c r="L391" s="43">
        <v>4</v>
      </c>
      <c r="M391" s="43">
        <v>0</v>
      </c>
      <c r="N391" s="43">
        <v>0</v>
      </c>
      <c r="O391" s="239">
        <v>4</v>
      </c>
      <c r="P391" s="43">
        <v>4</v>
      </c>
      <c r="Q391" s="43">
        <v>0</v>
      </c>
      <c r="R391" s="43">
        <v>0</v>
      </c>
      <c r="S391" s="239">
        <v>4</v>
      </c>
      <c r="T391" s="43">
        <v>0</v>
      </c>
      <c r="U391" s="43">
        <v>0</v>
      </c>
      <c r="V391" s="43">
        <v>0</v>
      </c>
      <c r="W391" s="239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1">
        <f t="shared" si="6"/>
        <v>8.28</v>
      </c>
      <c r="AC391" s="49" t="s">
        <v>2043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1">
        <f t="shared" si="6"/>
        <v>1.938</v>
      </c>
      <c r="AC392" s="49" t="s">
        <v>2183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1">
        <f t="shared" si="6"/>
        <v>2.3520000000000003</v>
      </c>
      <c r="AC393" s="49" t="s">
        <v>2184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1900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39">
        <v>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1">
        <f t="shared" si="6"/>
        <v>1.372</v>
      </c>
      <c r="AC394" s="49" t="s">
        <v>2184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1900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39">
        <v>20</v>
      </c>
      <c r="L395" s="43">
        <v>5</v>
      </c>
      <c r="M395" s="43">
        <v>0</v>
      </c>
      <c r="N395" s="43">
        <v>0</v>
      </c>
      <c r="O395" s="239">
        <v>5</v>
      </c>
      <c r="P395" s="43">
        <v>5</v>
      </c>
      <c r="Q395" s="43">
        <v>0</v>
      </c>
      <c r="R395" s="43">
        <v>0</v>
      </c>
      <c r="S395" s="239">
        <v>5</v>
      </c>
      <c r="T395" s="43">
        <v>0</v>
      </c>
      <c r="U395" s="43">
        <v>0</v>
      </c>
      <c r="V395" s="43">
        <v>0</v>
      </c>
      <c r="W395" s="239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1">
        <f t="shared" si="6"/>
        <v>2.6950000000000003</v>
      </c>
      <c r="AC395" s="49" t="s">
        <v>2184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1900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39">
        <v>6</v>
      </c>
      <c r="L396" s="43">
        <v>3</v>
      </c>
      <c r="M396" s="43">
        <v>0</v>
      </c>
      <c r="N396" s="43">
        <v>0</v>
      </c>
      <c r="O396" s="239">
        <v>3</v>
      </c>
      <c r="P396" s="43">
        <v>3</v>
      </c>
      <c r="Q396" s="43">
        <v>0</v>
      </c>
      <c r="R396" s="43">
        <v>0</v>
      </c>
      <c r="S396" s="239">
        <v>3</v>
      </c>
      <c r="T396" s="43">
        <v>0</v>
      </c>
      <c r="U396" s="43">
        <v>0</v>
      </c>
      <c r="V396" s="43">
        <v>0</v>
      </c>
      <c r="W396" s="239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1">
        <f t="shared" si="6"/>
        <v>1.008</v>
      </c>
      <c r="AC396" s="49" t="s">
        <v>2117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2">
        <v>0</v>
      </c>
      <c r="L397" s="74"/>
      <c r="M397" s="74"/>
      <c r="N397" s="74"/>
      <c r="O397" s="242">
        <v>0</v>
      </c>
      <c r="P397" s="74"/>
      <c r="Q397" s="74"/>
      <c r="R397" s="74"/>
      <c r="S397" s="242">
        <v>0</v>
      </c>
      <c r="T397" s="74"/>
      <c r="U397" s="74"/>
      <c r="V397" s="74"/>
      <c r="W397" s="242">
        <v>0</v>
      </c>
      <c r="X397" s="74"/>
      <c r="Y397" s="74">
        <v>0</v>
      </c>
      <c r="Z397" s="77">
        <v>29401000000</v>
      </c>
      <c r="AA397" s="77" t="s">
        <v>54</v>
      </c>
      <c r="AB397" s="291">
        <f t="shared" si="6"/>
        <v>0</v>
      </c>
      <c r="AC397" s="78"/>
      <c r="AD397" s="79"/>
      <c r="AE397" s="79"/>
      <c r="AF397" s="74"/>
      <c r="AG397" s="74"/>
      <c r="AH397" s="368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39">
        <v>1</v>
      </c>
      <c r="L398" s="43">
        <v>1</v>
      </c>
      <c r="M398" s="43">
        <v>0</v>
      </c>
      <c r="N398" s="43">
        <v>0</v>
      </c>
      <c r="O398" s="239">
        <v>1</v>
      </c>
      <c r="P398" s="43">
        <v>1</v>
      </c>
      <c r="Q398" s="43">
        <v>0</v>
      </c>
      <c r="R398" s="43">
        <v>0</v>
      </c>
      <c r="S398" s="239">
        <v>1</v>
      </c>
      <c r="T398" s="43">
        <v>1</v>
      </c>
      <c r="U398" s="43">
        <v>0</v>
      </c>
      <c r="V398" s="43">
        <v>0</v>
      </c>
      <c r="W398" s="239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1">
        <f t="shared" si="6"/>
        <v>3.025</v>
      </c>
      <c r="AC398" s="49" t="s">
        <v>2185</v>
      </c>
      <c r="AD398" s="46">
        <v>42005</v>
      </c>
      <c r="AE398" s="46">
        <v>42339</v>
      </c>
      <c r="AF398" s="47" t="s">
        <v>1903</v>
      </c>
      <c r="AG398" s="48" t="s">
        <v>1636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39">
        <v>70</v>
      </c>
      <c r="L399" s="43">
        <v>30</v>
      </c>
      <c r="M399" s="43">
        <v>30</v>
      </c>
      <c r="N399" s="43">
        <v>30</v>
      </c>
      <c r="O399" s="239">
        <v>90</v>
      </c>
      <c r="P399" s="43">
        <v>10</v>
      </c>
      <c r="Q399" s="43">
        <v>10</v>
      </c>
      <c r="R399" s="43">
        <v>10</v>
      </c>
      <c r="S399" s="239">
        <v>30</v>
      </c>
      <c r="T399" s="43">
        <v>10</v>
      </c>
      <c r="U399" s="43">
        <v>10</v>
      </c>
      <c r="V399" s="43">
        <v>10</v>
      </c>
      <c r="W399" s="239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1">
        <f t="shared" si="6"/>
        <v>14.85</v>
      </c>
      <c r="AC399" s="49" t="s">
        <v>2185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39">
        <v>85</v>
      </c>
      <c r="L400" s="43">
        <v>35</v>
      </c>
      <c r="M400" s="43">
        <v>35</v>
      </c>
      <c r="N400" s="43">
        <v>35</v>
      </c>
      <c r="O400" s="239">
        <v>105</v>
      </c>
      <c r="P400" s="43">
        <v>35</v>
      </c>
      <c r="Q400" s="43">
        <v>35</v>
      </c>
      <c r="R400" s="43">
        <v>35</v>
      </c>
      <c r="S400" s="239">
        <v>105</v>
      </c>
      <c r="T400" s="43">
        <v>35</v>
      </c>
      <c r="U400" s="43">
        <v>35</v>
      </c>
      <c r="V400" s="43">
        <v>15</v>
      </c>
      <c r="W400" s="239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1">
        <f t="shared" si="6"/>
        <v>24.7</v>
      </c>
      <c r="AC400" s="49" t="s">
        <v>2095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39">
        <v>0</v>
      </c>
      <c r="L401" s="43">
        <v>0</v>
      </c>
      <c r="M401" s="43">
        <v>0</v>
      </c>
      <c r="N401" s="43">
        <v>0</v>
      </c>
      <c r="O401" s="239">
        <v>0</v>
      </c>
      <c r="P401" s="43">
        <v>0</v>
      </c>
      <c r="Q401" s="43">
        <v>0</v>
      </c>
      <c r="R401" s="43">
        <v>0</v>
      </c>
      <c r="S401" s="239">
        <v>0</v>
      </c>
      <c r="T401" s="43">
        <v>0</v>
      </c>
      <c r="U401" s="43">
        <v>0</v>
      </c>
      <c r="V401" s="43">
        <v>0</v>
      </c>
      <c r="W401" s="239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1">
        <f t="shared" si="6"/>
        <v>0</v>
      </c>
      <c r="AC401" s="49" t="s">
        <v>2095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1900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39">
        <v>5</v>
      </c>
      <c r="L402" s="43">
        <v>0</v>
      </c>
      <c r="M402" s="43">
        <v>0</v>
      </c>
      <c r="N402" s="43">
        <v>0</v>
      </c>
      <c r="O402" s="239">
        <v>0</v>
      </c>
      <c r="P402" s="43">
        <v>5</v>
      </c>
      <c r="Q402" s="43">
        <v>0</v>
      </c>
      <c r="R402" s="43">
        <v>0</v>
      </c>
      <c r="S402" s="239">
        <v>5</v>
      </c>
      <c r="T402" s="43">
        <v>0</v>
      </c>
      <c r="U402" s="43">
        <v>0</v>
      </c>
      <c r="V402" s="43">
        <v>0</v>
      </c>
      <c r="W402" s="239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1">
        <f t="shared" si="6"/>
        <v>40.5</v>
      </c>
      <c r="AC402" s="49" t="s">
        <v>2186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0</v>
      </c>
      <c r="Q403" s="43">
        <v>0</v>
      </c>
      <c r="R403" s="43">
        <v>0</v>
      </c>
      <c r="S403" s="239">
        <v>0</v>
      </c>
      <c r="T403" s="43">
        <v>0</v>
      </c>
      <c r="U403" s="43">
        <v>0</v>
      </c>
      <c r="V403" s="43">
        <v>0</v>
      </c>
      <c r="W403" s="239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1">
        <f t="shared" si="6"/>
        <v>27</v>
      </c>
      <c r="AC403" s="49" t="s">
        <v>2186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39">
        <v>6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1">
        <f aca="true" t="shared" si="7" ref="AB404:AB467">(X404+Y404)*AC404</f>
        <v>18</v>
      </c>
      <c r="AC404" s="49" t="s">
        <v>2187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0">
        <v>0</v>
      </c>
      <c r="L405" s="34"/>
      <c r="M405" s="34"/>
      <c r="N405" s="34"/>
      <c r="O405" s="240">
        <v>0</v>
      </c>
      <c r="P405" s="34"/>
      <c r="Q405" s="34"/>
      <c r="R405" s="34"/>
      <c r="S405" s="240">
        <v>0</v>
      </c>
      <c r="T405" s="34"/>
      <c r="U405" s="34"/>
      <c r="V405" s="34"/>
      <c r="W405" s="240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89">
        <f>SUM(AB406:AB439)</f>
        <v>339.6612</v>
      </c>
      <c r="AC405" s="37"/>
      <c r="AD405" s="38"/>
      <c r="AE405" s="38"/>
      <c r="AF405" s="36"/>
      <c r="AG405" s="36"/>
      <c r="AH405" s="367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39">
        <v>124</v>
      </c>
      <c r="L406" s="43">
        <v>8</v>
      </c>
      <c r="M406" s="43">
        <v>8</v>
      </c>
      <c r="N406" s="43">
        <v>8</v>
      </c>
      <c r="O406" s="239">
        <v>24</v>
      </c>
      <c r="P406" s="43">
        <v>8</v>
      </c>
      <c r="Q406" s="43">
        <v>8</v>
      </c>
      <c r="R406" s="43">
        <v>8</v>
      </c>
      <c r="S406" s="239">
        <v>24</v>
      </c>
      <c r="T406" s="43">
        <v>8</v>
      </c>
      <c r="U406" s="43">
        <v>8</v>
      </c>
      <c r="V406" s="43">
        <v>8</v>
      </c>
      <c r="W406" s="239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1">
        <f t="shared" si="7"/>
        <v>22</v>
      </c>
      <c r="AC406" s="49" t="s">
        <v>2104</v>
      </c>
      <c r="AD406" s="46">
        <v>42005</v>
      </c>
      <c r="AE406" s="46">
        <v>42339</v>
      </c>
      <c r="AF406" s="47" t="s">
        <v>1902</v>
      </c>
      <c r="AG406" s="48" t="s">
        <v>1636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39">
        <v>130</v>
      </c>
      <c r="L407" s="43">
        <v>10</v>
      </c>
      <c r="M407" s="43">
        <v>10</v>
      </c>
      <c r="N407" s="43">
        <v>10</v>
      </c>
      <c r="O407" s="239">
        <v>30</v>
      </c>
      <c r="P407" s="43">
        <v>10</v>
      </c>
      <c r="Q407" s="43">
        <v>10</v>
      </c>
      <c r="R407" s="43">
        <v>10</v>
      </c>
      <c r="S407" s="239">
        <v>30</v>
      </c>
      <c r="T407" s="43">
        <v>10</v>
      </c>
      <c r="U407" s="43">
        <v>10</v>
      </c>
      <c r="V407" s="43">
        <v>10</v>
      </c>
      <c r="W407" s="239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1">
        <f t="shared" si="7"/>
        <v>25</v>
      </c>
      <c r="AC407" s="49" t="s">
        <v>2104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39">
        <v>0</v>
      </c>
      <c r="L408" s="43">
        <v>0</v>
      </c>
      <c r="M408" s="43">
        <v>0</v>
      </c>
      <c r="N408" s="43">
        <v>0</v>
      </c>
      <c r="O408" s="239">
        <v>0</v>
      </c>
      <c r="P408" s="43">
        <v>0</v>
      </c>
      <c r="Q408" s="43">
        <v>0</v>
      </c>
      <c r="R408" s="43">
        <v>0</v>
      </c>
      <c r="S408" s="239">
        <v>0</v>
      </c>
      <c r="T408" s="43">
        <v>0</v>
      </c>
      <c r="U408" s="43">
        <v>0</v>
      </c>
      <c r="V408" s="43">
        <v>0</v>
      </c>
      <c r="W408" s="239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1">
        <f t="shared" si="7"/>
        <v>0</v>
      </c>
      <c r="AC408" s="49" t="s">
        <v>2033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39">
        <v>20</v>
      </c>
      <c r="L409" s="43">
        <v>0</v>
      </c>
      <c r="M409" s="43">
        <v>0</v>
      </c>
      <c r="N409" s="43">
        <v>0</v>
      </c>
      <c r="O409" s="239">
        <v>0</v>
      </c>
      <c r="P409" s="43">
        <v>20</v>
      </c>
      <c r="Q409" s="43">
        <v>0</v>
      </c>
      <c r="R409" s="43">
        <v>0</v>
      </c>
      <c r="S409" s="239">
        <v>20</v>
      </c>
      <c r="T409" s="43">
        <v>0</v>
      </c>
      <c r="U409" s="43">
        <v>0</v>
      </c>
      <c r="V409" s="43">
        <v>0</v>
      </c>
      <c r="W409" s="239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1">
        <f t="shared" si="7"/>
        <v>54</v>
      </c>
      <c r="AC409" s="49" t="s">
        <v>2188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39">
        <v>30</v>
      </c>
      <c r="L410" s="43">
        <v>0</v>
      </c>
      <c r="M410" s="43">
        <v>0</v>
      </c>
      <c r="N410" s="43">
        <v>0</v>
      </c>
      <c r="O410" s="239">
        <v>0</v>
      </c>
      <c r="P410" s="43">
        <v>10</v>
      </c>
      <c r="Q410" s="43">
        <v>0</v>
      </c>
      <c r="R410" s="43">
        <v>0</v>
      </c>
      <c r="S410" s="239">
        <v>10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1">
        <f t="shared" si="7"/>
        <v>4.5</v>
      </c>
      <c r="AC410" s="49" t="s">
        <v>2022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39">
        <v>18</v>
      </c>
      <c r="L411" s="43">
        <v>0</v>
      </c>
      <c r="M411" s="43">
        <v>0</v>
      </c>
      <c r="N411" s="43">
        <v>0</v>
      </c>
      <c r="O411" s="239">
        <v>0</v>
      </c>
      <c r="P411" s="43">
        <v>0</v>
      </c>
      <c r="Q411" s="43">
        <v>0</v>
      </c>
      <c r="R411" s="43">
        <v>0</v>
      </c>
      <c r="S411" s="239">
        <v>0</v>
      </c>
      <c r="T411" s="43">
        <v>0</v>
      </c>
      <c r="U411" s="43">
        <v>0</v>
      </c>
      <c r="V411" s="43">
        <v>0</v>
      </c>
      <c r="W411" s="239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1">
        <f t="shared" si="7"/>
        <v>2.07</v>
      </c>
      <c r="AC411" s="49" t="s">
        <v>2022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39">
        <v>15</v>
      </c>
      <c r="L412" s="43">
        <v>0</v>
      </c>
      <c r="M412" s="43">
        <v>0</v>
      </c>
      <c r="N412" s="43">
        <v>0</v>
      </c>
      <c r="O412" s="239">
        <v>0</v>
      </c>
      <c r="P412" s="43">
        <v>15</v>
      </c>
      <c r="Q412" s="43">
        <v>0</v>
      </c>
      <c r="R412" s="43">
        <v>0</v>
      </c>
      <c r="S412" s="239">
        <v>15</v>
      </c>
      <c r="T412" s="43">
        <v>0</v>
      </c>
      <c r="U412" s="43">
        <v>0</v>
      </c>
      <c r="V412" s="43">
        <v>0</v>
      </c>
      <c r="W412" s="239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1">
        <f t="shared" si="7"/>
        <v>4.05</v>
      </c>
      <c r="AC412" s="49" t="s">
        <v>2022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39">
        <v>15</v>
      </c>
      <c r="L413" s="43">
        <v>100</v>
      </c>
      <c r="M413" s="43">
        <v>0</v>
      </c>
      <c r="N413" s="43">
        <v>0</v>
      </c>
      <c r="O413" s="239">
        <v>100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1">
        <f t="shared" si="7"/>
        <v>25.87</v>
      </c>
      <c r="AC413" s="49" t="s">
        <v>2189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39">
        <v>0</v>
      </c>
      <c r="L414" s="43">
        <v>0</v>
      </c>
      <c r="M414" s="43">
        <v>0</v>
      </c>
      <c r="N414" s="43">
        <v>100</v>
      </c>
      <c r="O414" s="239">
        <v>100</v>
      </c>
      <c r="P414" s="43">
        <v>0</v>
      </c>
      <c r="Q414" s="43">
        <v>0</v>
      </c>
      <c r="R414" s="43">
        <v>0</v>
      </c>
      <c r="S414" s="239">
        <v>0</v>
      </c>
      <c r="T414" s="43">
        <v>0</v>
      </c>
      <c r="U414" s="43">
        <v>0</v>
      </c>
      <c r="V414" s="43">
        <v>0</v>
      </c>
      <c r="W414" s="239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1">
        <f t="shared" si="7"/>
        <v>25.900000000000002</v>
      </c>
      <c r="AC414" s="49" t="s">
        <v>2190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150</v>
      </c>
      <c r="N415" s="43">
        <v>0</v>
      </c>
      <c r="O415" s="239">
        <v>150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1">
        <f t="shared" si="7"/>
        <v>12</v>
      </c>
      <c r="AC415" s="49" t="s">
        <v>2063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39">
        <v>8</v>
      </c>
      <c r="L416" s="43">
        <v>1</v>
      </c>
      <c r="M416" s="43">
        <v>0</v>
      </c>
      <c r="N416" s="43">
        <v>0</v>
      </c>
      <c r="O416" s="239">
        <v>1</v>
      </c>
      <c r="P416" s="43">
        <v>1</v>
      </c>
      <c r="Q416" s="43">
        <v>0</v>
      </c>
      <c r="R416" s="43">
        <v>0</v>
      </c>
      <c r="S416" s="239">
        <v>1</v>
      </c>
      <c r="T416" s="43">
        <v>1</v>
      </c>
      <c r="U416" s="43">
        <v>0</v>
      </c>
      <c r="V416" s="43">
        <v>0</v>
      </c>
      <c r="W416" s="239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1">
        <f t="shared" si="7"/>
        <v>20.46</v>
      </c>
      <c r="AC416" s="49" t="s">
        <v>2191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39">
        <v>19</v>
      </c>
      <c r="L417" s="43">
        <v>3</v>
      </c>
      <c r="M417" s="43">
        <v>3</v>
      </c>
      <c r="N417" s="43">
        <v>3</v>
      </c>
      <c r="O417" s="239">
        <v>9</v>
      </c>
      <c r="P417" s="43">
        <v>0</v>
      </c>
      <c r="Q417" s="43">
        <v>0</v>
      </c>
      <c r="R417" s="43">
        <v>3</v>
      </c>
      <c r="S417" s="239">
        <v>3</v>
      </c>
      <c r="T417" s="43">
        <v>3</v>
      </c>
      <c r="U417" s="43">
        <v>3</v>
      </c>
      <c r="V417" s="43">
        <v>3</v>
      </c>
      <c r="W417" s="239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1">
        <f t="shared" si="7"/>
        <v>12.528</v>
      </c>
      <c r="AC417" s="49" t="s">
        <v>2192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1">
        <f t="shared" si="7"/>
        <v>11.368</v>
      </c>
      <c r="AC418" s="49" t="s">
        <v>2192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39">
        <v>15</v>
      </c>
      <c r="L419" s="43">
        <v>5</v>
      </c>
      <c r="M419" s="43">
        <v>5</v>
      </c>
      <c r="N419" s="43">
        <v>5</v>
      </c>
      <c r="O419" s="239">
        <v>15</v>
      </c>
      <c r="P419" s="43">
        <v>5</v>
      </c>
      <c r="Q419" s="43">
        <v>0</v>
      </c>
      <c r="R419" s="43">
        <v>5</v>
      </c>
      <c r="S419" s="239">
        <v>10</v>
      </c>
      <c r="T419" s="43">
        <v>5</v>
      </c>
      <c r="U419" s="43">
        <v>5</v>
      </c>
      <c r="V419" s="43">
        <v>5</v>
      </c>
      <c r="W419" s="239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1">
        <f t="shared" si="7"/>
        <v>11.9</v>
      </c>
      <c r="AC419" s="49" t="s">
        <v>2067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39">
        <v>50</v>
      </c>
      <c r="L420" s="43">
        <v>50</v>
      </c>
      <c r="M420" s="43">
        <v>0</v>
      </c>
      <c r="N420" s="43">
        <v>0</v>
      </c>
      <c r="O420" s="239">
        <v>50</v>
      </c>
      <c r="P420" s="43">
        <v>0</v>
      </c>
      <c r="Q420" s="43">
        <v>0</v>
      </c>
      <c r="R420" s="43">
        <v>0</v>
      </c>
      <c r="S420" s="239">
        <v>0</v>
      </c>
      <c r="T420" s="43">
        <v>0</v>
      </c>
      <c r="U420" s="43">
        <v>0</v>
      </c>
      <c r="V420" s="43">
        <v>0</v>
      </c>
      <c r="W420" s="239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1">
        <f t="shared" si="7"/>
        <v>27.84</v>
      </c>
      <c r="AC420" s="49" t="s">
        <v>2192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39">
        <v>118</v>
      </c>
      <c r="L421" s="43">
        <v>6</v>
      </c>
      <c r="M421" s="43">
        <v>6</v>
      </c>
      <c r="N421" s="43">
        <v>6</v>
      </c>
      <c r="O421" s="239">
        <v>18</v>
      </c>
      <c r="P421" s="43">
        <v>6</v>
      </c>
      <c r="Q421" s="43">
        <v>0</v>
      </c>
      <c r="R421" s="43">
        <v>6</v>
      </c>
      <c r="S421" s="239">
        <v>12</v>
      </c>
      <c r="T421" s="43">
        <v>6</v>
      </c>
      <c r="U421" s="43">
        <v>6</v>
      </c>
      <c r="V421" s="43">
        <v>6</v>
      </c>
      <c r="W421" s="239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1">
        <f t="shared" si="7"/>
        <v>33.366</v>
      </c>
      <c r="AC421" s="49" t="s">
        <v>2193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39">
        <v>0</v>
      </c>
      <c r="L422" s="43">
        <v>0</v>
      </c>
      <c r="M422" s="43">
        <v>0</v>
      </c>
      <c r="N422" s="43">
        <v>0</v>
      </c>
      <c r="O422" s="239">
        <v>0</v>
      </c>
      <c r="P422" s="43">
        <v>0</v>
      </c>
      <c r="Q422" s="43">
        <v>0</v>
      </c>
      <c r="R422" s="43">
        <v>0</v>
      </c>
      <c r="S422" s="239">
        <v>0</v>
      </c>
      <c r="T422" s="43">
        <v>0</v>
      </c>
      <c r="U422" s="43">
        <v>0</v>
      </c>
      <c r="V422" s="43">
        <v>0</v>
      </c>
      <c r="W422" s="239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1">
        <f t="shared" si="7"/>
        <v>2.4</v>
      </c>
      <c r="AC422" s="49" t="s">
        <v>1984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39">
        <v>100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1">
        <f t="shared" si="7"/>
        <v>19.92</v>
      </c>
      <c r="AC423" s="49" t="s">
        <v>2193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39">
        <v>0</v>
      </c>
      <c r="L424" s="43">
        <v>4</v>
      </c>
      <c r="M424" s="43">
        <v>0</v>
      </c>
      <c r="N424" s="43">
        <v>0</v>
      </c>
      <c r="O424" s="239">
        <v>4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1">
        <f t="shared" si="7"/>
        <v>0.212</v>
      </c>
      <c r="AC424" s="57" t="s">
        <v>2074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0.104</v>
      </c>
      <c r="AC425" s="57" t="s">
        <v>2146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0.04</v>
      </c>
      <c r="AC426" s="57" t="s">
        <v>2042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0.072</v>
      </c>
      <c r="AC427" s="57" t="s">
        <v>2030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0.1012</v>
      </c>
      <c r="AC428" s="57" t="s">
        <v>2194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0.132</v>
      </c>
      <c r="AC429" s="57" t="s">
        <v>2195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1900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39">
        <v>50</v>
      </c>
      <c r="L430" s="43">
        <v>0</v>
      </c>
      <c r="M430" s="43">
        <v>0</v>
      </c>
      <c r="N430" s="43">
        <v>0</v>
      </c>
      <c r="O430" s="239">
        <v>0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1">
        <f t="shared" si="7"/>
        <v>1</v>
      </c>
      <c r="AC430" s="49" t="s">
        <v>2042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1">
        <f t="shared" si="7"/>
        <v>1.7</v>
      </c>
      <c r="AC431" s="49" t="s">
        <v>2042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1">
        <f t="shared" si="7"/>
        <v>2</v>
      </c>
      <c r="AC432" s="49" t="s">
        <v>2042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1">
        <f t="shared" si="7"/>
        <v>1.7</v>
      </c>
      <c r="AC433" s="49" t="s">
        <v>2042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39">
        <v>2</v>
      </c>
      <c r="L434" s="43">
        <v>0</v>
      </c>
      <c r="M434" s="43">
        <v>0</v>
      </c>
      <c r="N434" s="43">
        <v>0</v>
      </c>
      <c r="O434" s="239">
        <v>0</v>
      </c>
      <c r="P434" s="43">
        <v>2</v>
      </c>
      <c r="Q434" s="43">
        <v>0</v>
      </c>
      <c r="R434" s="43">
        <v>0</v>
      </c>
      <c r="S434" s="239">
        <v>2</v>
      </c>
      <c r="T434" s="43">
        <v>0</v>
      </c>
      <c r="U434" s="43">
        <v>0</v>
      </c>
      <c r="V434" s="43">
        <v>0</v>
      </c>
      <c r="W434" s="239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1">
        <f t="shared" si="7"/>
        <v>0.516</v>
      </c>
      <c r="AC434" s="57" t="s">
        <v>2140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2140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2140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39">
        <v>0</v>
      </c>
      <c r="L437" s="43">
        <v>0</v>
      </c>
      <c r="M437" s="43">
        <v>0</v>
      </c>
      <c r="N437" s="43">
        <v>0</v>
      </c>
      <c r="O437" s="239">
        <v>0</v>
      </c>
      <c r="P437" s="43">
        <v>0</v>
      </c>
      <c r="Q437" s="43">
        <v>0</v>
      </c>
      <c r="R437" s="43">
        <v>0</v>
      </c>
      <c r="S437" s="239">
        <v>0</v>
      </c>
      <c r="T437" s="43">
        <v>0</v>
      </c>
      <c r="U437" s="43">
        <v>0</v>
      </c>
      <c r="V437" s="43">
        <v>0</v>
      </c>
      <c r="W437" s="239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1">
        <f t="shared" si="7"/>
        <v>0</v>
      </c>
      <c r="AC437" s="57" t="s">
        <v>2140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2140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1900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39">
        <v>20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1">
        <f t="shared" si="7"/>
        <v>15.88</v>
      </c>
      <c r="AC439" s="49" t="s">
        <v>2196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0">
        <v>0</v>
      </c>
      <c r="L440" s="34"/>
      <c r="M440" s="34"/>
      <c r="N440" s="34"/>
      <c r="O440" s="240">
        <v>0</v>
      </c>
      <c r="P440" s="34"/>
      <c r="Q440" s="34"/>
      <c r="R440" s="34"/>
      <c r="S440" s="240">
        <v>0</v>
      </c>
      <c r="T440" s="34"/>
      <c r="U440" s="34"/>
      <c r="V440" s="34"/>
      <c r="W440" s="240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89">
        <f>SUM(AB441:AB497)</f>
        <v>466.786</v>
      </c>
      <c r="AC440" s="37"/>
      <c r="AD440" s="38"/>
      <c r="AE440" s="38"/>
      <c r="AF440" s="36"/>
      <c r="AG440" s="36"/>
      <c r="AH440" s="367"/>
    </row>
    <row r="441" spans="1:34" s="1" customFormat="1" ht="18.75">
      <c r="A441" s="39" t="s">
        <v>947</v>
      </c>
      <c r="B441" s="40" t="s">
        <v>1754</v>
      </c>
      <c r="C441" s="40" t="s">
        <v>1755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39">
        <v>0.1</v>
      </c>
      <c r="L441" s="43">
        <v>0.2</v>
      </c>
      <c r="M441" s="43">
        <v>0.2</v>
      </c>
      <c r="N441" s="43">
        <v>0.2</v>
      </c>
      <c r="O441" s="239">
        <v>0.6000000000000001</v>
      </c>
      <c r="P441" s="43">
        <v>0.2</v>
      </c>
      <c r="Q441" s="43">
        <v>0.2</v>
      </c>
      <c r="R441" s="43">
        <v>0.2</v>
      </c>
      <c r="S441" s="239">
        <v>0.6000000000000001</v>
      </c>
      <c r="T441" s="43">
        <v>0.2</v>
      </c>
      <c r="U441" s="43">
        <v>0.1</v>
      </c>
      <c r="V441" s="43">
        <v>0.1</v>
      </c>
      <c r="W441" s="239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1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1903</v>
      </c>
      <c r="AG441" s="48" t="s">
        <v>1636</v>
      </c>
      <c r="AH441" s="64"/>
    </row>
    <row r="442" spans="1:34" s="1" customFormat="1" ht="37.5">
      <c r="A442" s="39" t="s">
        <v>951</v>
      </c>
      <c r="B442" s="40" t="s">
        <v>1756</v>
      </c>
      <c r="C442" s="40" t="s">
        <v>1757</v>
      </c>
      <c r="D442" s="198" t="s">
        <v>952</v>
      </c>
      <c r="E442" s="41" t="s">
        <v>1900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39">
        <v>0</v>
      </c>
      <c r="L442" s="43">
        <v>8</v>
      </c>
      <c r="M442" s="43">
        <v>8</v>
      </c>
      <c r="N442" s="43">
        <v>0</v>
      </c>
      <c r="O442" s="239">
        <v>16</v>
      </c>
      <c r="P442" s="43">
        <v>0</v>
      </c>
      <c r="Q442" s="43">
        <v>8</v>
      </c>
      <c r="R442" s="43">
        <v>0</v>
      </c>
      <c r="S442" s="239">
        <v>8</v>
      </c>
      <c r="T442" s="43">
        <v>0</v>
      </c>
      <c r="U442" s="43">
        <v>0</v>
      </c>
      <c r="V442" s="43">
        <v>0</v>
      </c>
      <c r="W442" s="239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1">
        <f t="shared" si="7"/>
        <v>26.400000000000002</v>
      </c>
      <c r="AC442" s="49" t="s">
        <v>2197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955</v>
      </c>
      <c r="B443" s="40" t="s">
        <v>1584</v>
      </c>
      <c r="C443" s="40" t="s">
        <v>1758</v>
      </c>
      <c r="D443" s="198" t="s">
        <v>956</v>
      </c>
      <c r="E443" s="41" t="s">
        <v>1900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39">
        <v>25</v>
      </c>
      <c r="L443" s="43">
        <v>0</v>
      </c>
      <c r="M443" s="43">
        <v>0</v>
      </c>
      <c r="N443" s="43">
        <v>0</v>
      </c>
      <c r="O443" s="239">
        <v>0</v>
      </c>
      <c r="P443" s="43">
        <v>0</v>
      </c>
      <c r="Q443" s="43">
        <v>0</v>
      </c>
      <c r="R443" s="43">
        <v>0</v>
      </c>
      <c r="S443" s="239">
        <v>0</v>
      </c>
      <c r="T443" s="43">
        <v>0</v>
      </c>
      <c r="U443" s="43">
        <v>0</v>
      </c>
      <c r="V443" s="43">
        <v>0</v>
      </c>
      <c r="W443" s="239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1">
        <f t="shared" si="7"/>
        <v>2.5</v>
      </c>
      <c r="AC443" s="49" t="s">
        <v>2123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957</v>
      </c>
      <c r="B444" s="40" t="s">
        <v>1584</v>
      </c>
      <c r="C444" s="40" t="s">
        <v>1758</v>
      </c>
      <c r="D444" s="198" t="s">
        <v>958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20</v>
      </c>
      <c r="M444" s="43">
        <v>30</v>
      </c>
      <c r="N444" s="43">
        <v>0</v>
      </c>
      <c r="O444" s="239">
        <v>50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1">
        <f t="shared" si="7"/>
        <v>1</v>
      </c>
      <c r="AC444" s="49" t="s">
        <v>2042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959</v>
      </c>
      <c r="B445" s="40" t="s">
        <v>1759</v>
      </c>
      <c r="C445" s="40" t="s">
        <v>1760</v>
      </c>
      <c r="D445" s="198" t="s">
        <v>960</v>
      </c>
      <c r="E445" s="41" t="s">
        <v>1900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39">
        <v>0</v>
      </c>
      <c r="L445" s="43">
        <v>230</v>
      </c>
      <c r="M445" s="43">
        <v>0</v>
      </c>
      <c r="N445" s="43">
        <v>0</v>
      </c>
      <c r="O445" s="239">
        <v>230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1">
        <f t="shared" si="7"/>
        <v>2.3000000000000003</v>
      </c>
      <c r="AC445" s="49" t="s">
        <v>2042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961</v>
      </c>
      <c r="B446" s="40" t="s">
        <v>1761</v>
      </c>
      <c r="C446" s="40" t="s">
        <v>1762</v>
      </c>
      <c r="D446" s="198" t="s">
        <v>962</v>
      </c>
      <c r="E446" s="41" t="s">
        <v>1900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39">
        <v>10</v>
      </c>
      <c r="L446" s="43">
        <v>0</v>
      </c>
      <c r="M446" s="43">
        <v>20</v>
      </c>
      <c r="N446" s="43">
        <v>0</v>
      </c>
      <c r="O446" s="239">
        <v>20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1">
        <f t="shared" si="7"/>
        <v>0.4</v>
      </c>
      <c r="AC446" s="49" t="s">
        <v>2042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963</v>
      </c>
      <c r="B447" s="40" t="s">
        <v>1688</v>
      </c>
      <c r="C447" s="40">
        <v>20100201</v>
      </c>
      <c r="D447" s="198" t="s">
        <v>964</v>
      </c>
      <c r="E447" s="41" t="s">
        <v>1900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39">
        <v>0</v>
      </c>
      <c r="L447" s="43">
        <v>4</v>
      </c>
      <c r="M447" s="43">
        <v>0</v>
      </c>
      <c r="N447" s="43">
        <v>0</v>
      </c>
      <c r="O447" s="239">
        <v>4</v>
      </c>
      <c r="P447" s="43">
        <v>0</v>
      </c>
      <c r="Q447" s="43">
        <v>1</v>
      </c>
      <c r="R447" s="43">
        <v>0</v>
      </c>
      <c r="S447" s="239">
        <v>1</v>
      </c>
      <c r="T447" s="43">
        <v>0</v>
      </c>
      <c r="U447" s="43">
        <v>0</v>
      </c>
      <c r="V447" s="43">
        <v>0</v>
      </c>
      <c r="W447" s="239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1">
        <f t="shared" si="7"/>
        <v>34.08</v>
      </c>
      <c r="AC447" s="49" t="s">
        <v>2198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965</v>
      </c>
      <c r="B448" s="40" t="s">
        <v>1688</v>
      </c>
      <c r="C448" s="40">
        <v>20100201</v>
      </c>
      <c r="D448" s="198" t="s">
        <v>966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39">
        <v>1</v>
      </c>
      <c r="L448" s="43">
        <v>0</v>
      </c>
      <c r="M448" s="43">
        <v>0</v>
      </c>
      <c r="N448" s="43">
        <v>0</v>
      </c>
      <c r="O448" s="239">
        <v>0</v>
      </c>
      <c r="P448" s="43">
        <v>0</v>
      </c>
      <c r="Q448" s="43">
        <v>0</v>
      </c>
      <c r="R448" s="43">
        <v>0</v>
      </c>
      <c r="S448" s="239">
        <v>0</v>
      </c>
      <c r="T448" s="43">
        <v>0</v>
      </c>
      <c r="U448" s="43">
        <v>0</v>
      </c>
      <c r="V448" s="43">
        <v>0</v>
      </c>
      <c r="W448" s="239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1">
        <f t="shared" si="7"/>
        <v>11.36</v>
      </c>
      <c r="AC448" s="49" t="s">
        <v>2198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967</v>
      </c>
      <c r="B449" s="40" t="s">
        <v>1688</v>
      </c>
      <c r="C449" s="40">
        <v>20100201</v>
      </c>
      <c r="D449" s="198" t="s">
        <v>968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39">
        <v>0</v>
      </c>
      <c r="L449" s="43">
        <v>2</v>
      </c>
      <c r="M449" s="43">
        <v>1</v>
      </c>
      <c r="N449" s="43">
        <v>0</v>
      </c>
      <c r="O449" s="239">
        <v>3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1</v>
      </c>
      <c r="V449" s="43">
        <v>0</v>
      </c>
      <c r="W449" s="239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1">
        <f t="shared" si="7"/>
        <v>28.4</v>
      </c>
      <c r="AC449" s="49" t="s">
        <v>2198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969</v>
      </c>
      <c r="B450" s="40" t="s">
        <v>1761</v>
      </c>
      <c r="C450" s="40" t="s">
        <v>1762</v>
      </c>
      <c r="D450" s="198" t="s">
        <v>970</v>
      </c>
      <c r="E450" s="41" t="s">
        <v>1900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39">
        <v>10</v>
      </c>
      <c r="L450" s="43">
        <v>24</v>
      </c>
      <c r="M450" s="43">
        <v>0</v>
      </c>
      <c r="N450" s="43">
        <v>5</v>
      </c>
      <c r="O450" s="239">
        <v>29</v>
      </c>
      <c r="P450" s="43">
        <v>5</v>
      </c>
      <c r="Q450" s="43">
        <v>0</v>
      </c>
      <c r="R450" s="43">
        <v>5</v>
      </c>
      <c r="S450" s="239">
        <v>10</v>
      </c>
      <c r="T450" s="43">
        <v>0</v>
      </c>
      <c r="U450" s="43">
        <v>5</v>
      </c>
      <c r="V450" s="43">
        <v>5</v>
      </c>
      <c r="W450" s="239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1">
        <f t="shared" si="7"/>
        <v>7.4</v>
      </c>
      <c r="AC450" s="49" t="s">
        <v>2104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971</v>
      </c>
      <c r="B451" s="40" t="s">
        <v>1761</v>
      </c>
      <c r="C451" s="40" t="s">
        <v>1762</v>
      </c>
      <c r="D451" s="198" t="s">
        <v>972</v>
      </c>
      <c r="E451" s="41" t="s">
        <v>1900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39">
        <v>30</v>
      </c>
      <c r="L451" s="43">
        <v>58</v>
      </c>
      <c r="M451" s="43">
        <v>10</v>
      </c>
      <c r="N451" s="43">
        <v>10</v>
      </c>
      <c r="O451" s="239">
        <v>78</v>
      </c>
      <c r="P451" s="43">
        <v>10</v>
      </c>
      <c r="Q451" s="43">
        <v>0</v>
      </c>
      <c r="R451" s="43">
        <v>10</v>
      </c>
      <c r="S451" s="239">
        <v>20</v>
      </c>
      <c r="T451" s="43">
        <v>10</v>
      </c>
      <c r="U451" s="43">
        <v>0</v>
      </c>
      <c r="V451" s="43">
        <v>0</v>
      </c>
      <c r="W451" s="239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1">
        <f t="shared" si="7"/>
        <v>16.8</v>
      </c>
      <c r="AC451" s="49" t="s">
        <v>2104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973</v>
      </c>
      <c r="B452" s="40" t="s">
        <v>1761</v>
      </c>
      <c r="C452" s="40" t="s">
        <v>1762</v>
      </c>
      <c r="D452" s="198" t="s">
        <v>974</v>
      </c>
      <c r="E452" s="41" t="s">
        <v>1900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39">
        <v>60</v>
      </c>
      <c r="L452" s="43">
        <v>68</v>
      </c>
      <c r="M452" s="43">
        <v>20</v>
      </c>
      <c r="N452" s="43">
        <v>20</v>
      </c>
      <c r="O452" s="239">
        <v>108</v>
      </c>
      <c r="P452" s="43">
        <v>20</v>
      </c>
      <c r="Q452" s="43">
        <v>0</v>
      </c>
      <c r="R452" s="43">
        <v>20</v>
      </c>
      <c r="S452" s="239">
        <v>40</v>
      </c>
      <c r="T452" s="43">
        <v>20</v>
      </c>
      <c r="U452" s="43">
        <v>0</v>
      </c>
      <c r="V452" s="43">
        <v>0</v>
      </c>
      <c r="W452" s="239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1">
        <f t="shared" si="7"/>
        <v>28.8</v>
      </c>
      <c r="AC452" s="49" t="s">
        <v>2104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975</v>
      </c>
      <c r="B453" s="40" t="s">
        <v>1761</v>
      </c>
      <c r="C453" s="40" t="s">
        <v>1762</v>
      </c>
      <c r="D453" s="198" t="s">
        <v>976</v>
      </c>
      <c r="E453" s="41" t="s">
        <v>1900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39">
        <v>10</v>
      </c>
      <c r="L453" s="43">
        <v>48</v>
      </c>
      <c r="M453" s="43">
        <v>0</v>
      </c>
      <c r="N453" s="43">
        <v>5</v>
      </c>
      <c r="O453" s="239">
        <v>53</v>
      </c>
      <c r="P453" s="43">
        <v>5</v>
      </c>
      <c r="Q453" s="43">
        <v>0</v>
      </c>
      <c r="R453" s="43">
        <v>5</v>
      </c>
      <c r="S453" s="239">
        <v>10</v>
      </c>
      <c r="T453" s="43">
        <v>0</v>
      </c>
      <c r="U453" s="43">
        <v>5</v>
      </c>
      <c r="V453" s="43">
        <v>5</v>
      </c>
      <c r="W453" s="239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1">
        <f t="shared" si="7"/>
        <v>8.4</v>
      </c>
      <c r="AC453" s="49" t="s">
        <v>2104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977</v>
      </c>
      <c r="B454" s="40" t="s">
        <v>1761</v>
      </c>
      <c r="C454" s="40" t="s">
        <v>1762</v>
      </c>
      <c r="D454" s="198" t="s">
        <v>978</v>
      </c>
      <c r="E454" s="41" t="s">
        <v>1900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39">
        <v>20</v>
      </c>
      <c r="L454" s="43">
        <v>48</v>
      </c>
      <c r="M454" s="43">
        <v>0</v>
      </c>
      <c r="N454" s="43">
        <v>0</v>
      </c>
      <c r="O454" s="239">
        <v>48</v>
      </c>
      <c r="P454" s="43">
        <v>20</v>
      </c>
      <c r="Q454" s="43">
        <v>0</v>
      </c>
      <c r="R454" s="43">
        <v>20</v>
      </c>
      <c r="S454" s="239">
        <v>40</v>
      </c>
      <c r="T454" s="43">
        <v>0</v>
      </c>
      <c r="U454" s="43">
        <v>20</v>
      </c>
      <c r="V454" s="43">
        <v>20</v>
      </c>
      <c r="W454" s="239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1">
        <f t="shared" si="7"/>
        <v>20.8</v>
      </c>
      <c r="AC454" s="49" t="s">
        <v>2104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979</v>
      </c>
      <c r="B455" s="40" t="s">
        <v>1761</v>
      </c>
      <c r="C455" s="40" t="s">
        <v>1762</v>
      </c>
      <c r="D455" s="198" t="s">
        <v>980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39">
        <v>0</v>
      </c>
      <c r="L455" s="43">
        <v>48</v>
      </c>
      <c r="M455" s="43">
        <v>0</v>
      </c>
      <c r="N455" s="43">
        <v>0</v>
      </c>
      <c r="O455" s="239">
        <v>48</v>
      </c>
      <c r="P455" s="43">
        <v>0</v>
      </c>
      <c r="Q455" s="43">
        <v>0</v>
      </c>
      <c r="R455" s="43">
        <v>0</v>
      </c>
      <c r="S455" s="239">
        <v>0</v>
      </c>
      <c r="T455" s="43">
        <v>0</v>
      </c>
      <c r="U455" s="43">
        <v>0</v>
      </c>
      <c r="V455" s="43">
        <v>0</v>
      </c>
      <c r="W455" s="239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1">
        <f t="shared" si="7"/>
        <v>4.800000000000001</v>
      </c>
      <c r="AC455" s="49" t="s">
        <v>2104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981</v>
      </c>
      <c r="B456" s="40" t="s">
        <v>1761</v>
      </c>
      <c r="C456" s="40" t="s">
        <v>1762</v>
      </c>
      <c r="D456" s="198" t="s">
        <v>982</v>
      </c>
      <c r="E456" s="41" t="s">
        <v>1900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39">
        <v>45</v>
      </c>
      <c r="L456" s="43">
        <v>75</v>
      </c>
      <c r="M456" s="43">
        <v>15</v>
      </c>
      <c r="N456" s="43">
        <v>15</v>
      </c>
      <c r="O456" s="239">
        <v>105</v>
      </c>
      <c r="P456" s="43">
        <v>15</v>
      </c>
      <c r="Q456" s="43">
        <v>0</v>
      </c>
      <c r="R456" s="43">
        <v>15</v>
      </c>
      <c r="S456" s="239">
        <v>30</v>
      </c>
      <c r="T456" s="43">
        <v>15</v>
      </c>
      <c r="U456" s="43">
        <v>0</v>
      </c>
      <c r="V456" s="43">
        <v>0</v>
      </c>
      <c r="W456" s="239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1">
        <f t="shared" si="7"/>
        <v>24</v>
      </c>
      <c r="AC456" s="49" t="s">
        <v>2104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983</v>
      </c>
      <c r="B457" s="40" t="s">
        <v>1761</v>
      </c>
      <c r="C457" s="40" t="s">
        <v>1762</v>
      </c>
      <c r="D457" s="198" t="s">
        <v>984</v>
      </c>
      <c r="E457" s="41" t="s">
        <v>1900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39">
        <v>10</v>
      </c>
      <c r="L457" s="43">
        <v>24</v>
      </c>
      <c r="M457" s="43">
        <v>0</v>
      </c>
      <c r="N457" s="43">
        <v>5</v>
      </c>
      <c r="O457" s="239">
        <v>29</v>
      </c>
      <c r="P457" s="43">
        <v>5</v>
      </c>
      <c r="Q457" s="43">
        <v>0</v>
      </c>
      <c r="R457" s="43">
        <v>5</v>
      </c>
      <c r="S457" s="239">
        <v>10</v>
      </c>
      <c r="T457" s="43">
        <v>0</v>
      </c>
      <c r="U457" s="43">
        <v>5</v>
      </c>
      <c r="V457" s="43">
        <v>5</v>
      </c>
      <c r="W457" s="239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1">
        <f t="shared" si="7"/>
        <v>7.4</v>
      </c>
      <c r="AC457" s="49" t="s">
        <v>2104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985</v>
      </c>
      <c r="B458" s="40" t="s">
        <v>1761</v>
      </c>
      <c r="C458" s="40" t="s">
        <v>1762</v>
      </c>
      <c r="D458" s="198" t="s">
        <v>986</v>
      </c>
      <c r="E458" s="41" t="s">
        <v>1900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39">
        <v>60</v>
      </c>
      <c r="L458" s="43">
        <v>44</v>
      </c>
      <c r="M458" s="43">
        <v>20</v>
      </c>
      <c r="N458" s="43">
        <v>20</v>
      </c>
      <c r="O458" s="239">
        <v>84</v>
      </c>
      <c r="P458" s="43">
        <v>20</v>
      </c>
      <c r="Q458" s="43">
        <v>0</v>
      </c>
      <c r="R458" s="43">
        <v>20</v>
      </c>
      <c r="S458" s="239">
        <v>40</v>
      </c>
      <c r="T458" s="43">
        <v>20</v>
      </c>
      <c r="U458" s="43">
        <v>0</v>
      </c>
      <c r="V458" s="43">
        <v>20</v>
      </c>
      <c r="W458" s="239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1">
        <f t="shared" si="7"/>
        <v>28.400000000000002</v>
      </c>
      <c r="AC458" s="49" t="s">
        <v>2104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987</v>
      </c>
      <c r="B459" s="40" t="s">
        <v>1761</v>
      </c>
      <c r="C459" s="40" t="s">
        <v>1762</v>
      </c>
      <c r="D459" s="198" t="s">
        <v>988</v>
      </c>
      <c r="E459" s="41" t="s">
        <v>1900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39">
        <v>0</v>
      </c>
      <c r="L459" s="43">
        <v>0</v>
      </c>
      <c r="M459" s="43">
        <v>0</v>
      </c>
      <c r="N459" s="43">
        <v>0</v>
      </c>
      <c r="O459" s="239">
        <v>0</v>
      </c>
      <c r="P459" s="43">
        <v>0</v>
      </c>
      <c r="Q459" s="43">
        <v>0</v>
      </c>
      <c r="R459" s="43">
        <v>0</v>
      </c>
      <c r="S459" s="239">
        <v>0</v>
      </c>
      <c r="T459" s="43">
        <v>0</v>
      </c>
      <c r="U459" s="43">
        <v>0</v>
      </c>
      <c r="V459" s="43">
        <v>0</v>
      </c>
      <c r="W459" s="239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1">
        <f t="shared" si="7"/>
        <v>0</v>
      </c>
      <c r="AC459" s="49" t="s">
        <v>2035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989</v>
      </c>
      <c r="B460" s="40" t="s">
        <v>1761</v>
      </c>
      <c r="C460" s="40" t="s">
        <v>1762</v>
      </c>
      <c r="D460" s="198" t="s">
        <v>990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24</v>
      </c>
      <c r="M460" s="43">
        <v>0</v>
      </c>
      <c r="N460" s="43">
        <v>0</v>
      </c>
      <c r="O460" s="239">
        <v>24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1">
        <f t="shared" si="7"/>
        <v>3.45</v>
      </c>
      <c r="AC460" s="49" t="s">
        <v>2123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991</v>
      </c>
      <c r="B461" s="40" t="s">
        <v>1761</v>
      </c>
      <c r="C461" s="40" t="s">
        <v>1762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1">
        <f t="shared" si="7"/>
        <v>0.96</v>
      </c>
      <c r="AC461" s="49" t="s">
        <v>2036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1763</v>
      </c>
      <c r="D462" s="198" t="s">
        <v>995</v>
      </c>
      <c r="E462" s="41" t="s">
        <v>1900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39">
        <v>25</v>
      </c>
      <c r="L462" s="43">
        <v>0</v>
      </c>
      <c r="M462" s="43">
        <v>0</v>
      </c>
      <c r="N462" s="43">
        <v>0</v>
      </c>
      <c r="O462" s="239">
        <v>0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1">
        <f t="shared" si="7"/>
        <v>2.5</v>
      </c>
      <c r="AC462" s="49" t="s">
        <v>2123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1763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0.5</v>
      </c>
      <c r="AC463" s="49" t="s">
        <v>2042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1764</v>
      </c>
      <c r="D464" s="198" t="s">
        <v>1000</v>
      </c>
      <c r="E464" s="41" t="s">
        <v>1900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39">
        <v>0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1">
        <f t="shared" si="7"/>
        <v>0</v>
      </c>
      <c r="AC464" s="49" t="s">
        <v>2199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18.75">
      <c r="A465" s="39" t="s">
        <v>1001</v>
      </c>
      <c r="B465" s="40" t="s">
        <v>1761</v>
      </c>
      <c r="C465" s="40" t="s">
        <v>1762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39">
        <v>5</v>
      </c>
      <c r="L465" s="43">
        <v>0</v>
      </c>
      <c r="M465" s="43">
        <v>0</v>
      </c>
      <c r="N465" s="43">
        <v>0</v>
      </c>
      <c r="O465" s="239">
        <v>0</v>
      </c>
      <c r="P465" s="43">
        <v>5</v>
      </c>
      <c r="Q465" s="43">
        <v>0</v>
      </c>
      <c r="R465" s="43">
        <v>0</v>
      </c>
      <c r="S465" s="239">
        <v>5</v>
      </c>
      <c r="T465" s="43">
        <v>0</v>
      </c>
      <c r="U465" s="43">
        <v>0</v>
      </c>
      <c r="V465" s="43">
        <v>0</v>
      </c>
      <c r="W465" s="239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1">
        <f t="shared" si="7"/>
        <v>1.25</v>
      </c>
      <c r="AC465" s="49" t="s">
        <v>2123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37.5">
      <c r="A466" s="39" t="s">
        <v>1006</v>
      </c>
      <c r="B466" s="40" t="s">
        <v>1761</v>
      </c>
      <c r="C466" s="40" t="s">
        <v>1762</v>
      </c>
      <c r="D466" s="198" t="s">
        <v>1007</v>
      </c>
      <c r="E466" s="41" t="s">
        <v>1900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39">
        <v>30</v>
      </c>
      <c r="L466" s="43">
        <v>110</v>
      </c>
      <c r="M466" s="43">
        <v>10</v>
      </c>
      <c r="N466" s="43">
        <v>10</v>
      </c>
      <c r="O466" s="239">
        <v>130</v>
      </c>
      <c r="P466" s="43">
        <v>10</v>
      </c>
      <c r="Q466" s="43">
        <v>0</v>
      </c>
      <c r="R466" s="43">
        <v>0</v>
      </c>
      <c r="S466" s="239">
        <v>10</v>
      </c>
      <c r="T466" s="43">
        <v>0</v>
      </c>
      <c r="U466" s="43">
        <v>0</v>
      </c>
      <c r="V466" s="43">
        <v>0</v>
      </c>
      <c r="W466" s="239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1">
        <f t="shared" si="7"/>
        <v>10</v>
      </c>
      <c r="AC466" s="49" t="s">
        <v>2123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1008</v>
      </c>
      <c r="B467" s="40" t="s">
        <v>1759</v>
      </c>
      <c r="C467" s="40" t="s">
        <v>1765</v>
      </c>
      <c r="D467" s="198" t="s">
        <v>1009</v>
      </c>
      <c r="E467" s="41" t="s">
        <v>1900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39">
        <v>5</v>
      </c>
      <c r="L467" s="43">
        <v>0</v>
      </c>
      <c r="M467" s="43">
        <v>0</v>
      </c>
      <c r="N467" s="43">
        <v>0</v>
      </c>
      <c r="O467" s="239">
        <v>0</v>
      </c>
      <c r="P467" s="43">
        <v>5</v>
      </c>
      <c r="Q467" s="43">
        <v>0</v>
      </c>
      <c r="R467" s="43">
        <v>0</v>
      </c>
      <c r="S467" s="239">
        <v>5</v>
      </c>
      <c r="T467" s="43">
        <v>0</v>
      </c>
      <c r="U467" s="43">
        <v>0</v>
      </c>
      <c r="V467" s="43">
        <v>0</v>
      </c>
      <c r="W467" s="239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1">
        <f t="shared" si="7"/>
        <v>1.5</v>
      </c>
      <c r="AC467" s="49" t="s">
        <v>2043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1010</v>
      </c>
      <c r="B468" s="40" t="s">
        <v>1766</v>
      </c>
      <c r="C468" s="40" t="s">
        <v>1767</v>
      </c>
      <c r="D468" s="198" t="s">
        <v>1011</v>
      </c>
      <c r="E468" s="41" t="s">
        <v>1900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39">
        <v>12</v>
      </c>
      <c r="L468" s="43">
        <v>0</v>
      </c>
      <c r="M468" s="43">
        <v>0</v>
      </c>
      <c r="N468" s="43">
        <v>0</v>
      </c>
      <c r="O468" s="239">
        <v>0</v>
      </c>
      <c r="P468" s="43">
        <v>2</v>
      </c>
      <c r="Q468" s="43">
        <v>0</v>
      </c>
      <c r="R468" s="43">
        <v>0</v>
      </c>
      <c r="S468" s="239">
        <v>2</v>
      </c>
      <c r="T468" s="43">
        <v>0</v>
      </c>
      <c r="U468" s="43">
        <v>0</v>
      </c>
      <c r="V468" s="43">
        <v>0</v>
      </c>
      <c r="W468" s="239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1">
        <f aca="true" t="shared" si="8" ref="AB468:AB531">(X468+Y468)*AC468</f>
        <v>3.2399999999999998</v>
      </c>
      <c r="AC468" s="49" t="s">
        <v>2119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1012</v>
      </c>
      <c r="B469" s="40" t="s">
        <v>1766</v>
      </c>
      <c r="C469" s="40" t="s">
        <v>1767</v>
      </c>
      <c r="D469" s="198" t="s">
        <v>1013</v>
      </c>
      <c r="E469" s="41" t="s">
        <v>1900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39">
        <v>5</v>
      </c>
      <c r="L469" s="43">
        <v>0</v>
      </c>
      <c r="M469" s="43">
        <v>0</v>
      </c>
      <c r="N469" s="43">
        <v>5</v>
      </c>
      <c r="O469" s="239">
        <v>5</v>
      </c>
      <c r="P469" s="43">
        <v>0</v>
      </c>
      <c r="Q469" s="43">
        <v>0</v>
      </c>
      <c r="R469" s="43">
        <v>0</v>
      </c>
      <c r="S469" s="239">
        <v>0</v>
      </c>
      <c r="T469" s="43">
        <v>0</v>
      </c>
      <c r="U469" s="43">
        <v>0</v>
      </c>
      <c r="V469" s="43">
        <v>0</v>
      </c>
      <c r="W469" s="239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1">
        <f t="shared" si="8"/>
        <v>2</v>
      </c>
      <c r="AC469" s="49" t="s">
        <v>2063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1014</v>
      </c>
      <c r="B470" s="40" t="s">
        <v>1768</v>
      </c>
      <c r="C470" s="40" t="s">
        <v>1769</v>
      </c>
      <c r="D470" s="198" t="s">
        <v>1015</v>
      </c>
      <c r="E470" s="41" t="s">
        <v>1900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39">
        <v>10</v>
      </c>
      <c r="L470" s="43">
        <v>0</v>
      </c>
      <c r="M470" s="43">
        <v>0</v>
      </c>
      <c r="N470" s="43">
        <v>0</v>
      </c>
      <c r="O470" s="239">
        <v>0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1">
        <f t="shared" si="8"/>
        <v>4.2</v>
      </c>
      <c r="AC470" s="49" t="s">
        <v>2200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1018</v>
      </c>
      <c r="B471" s="40" t="s">
        <v>1766</v>
      </c>
      <c r="C471" s="40" t="s">
        <v>1770</v>
      </c>
      <c r="D471" s="198" t="s">
        <v>1019</v>
      </c>
      <c r="E471" s="41" t="s">
        <v>1900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39">
        <v>0</v>
      </c>
      <c r="L471" s="43">
        <v>50</v>
      </c>
      <c r="M471" s="43">
        <v>0</v>
      </c>
      <c r="N471" s="43">
        <v>0</v>
      </c>
      <c r="O471" s="239">
        <v>50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1">
        <f t="shared" si="8"/>
        <v>5</v>
      </c>
      <c r="AC471" s="49" t="s">
        <v>2104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1020</v>
      </c>
      <c r="B472" s="40" t="s">
        <v>1766</v>
      </c>
      <c r="C472" s="40" t="s">
        <v>1770</v>
      </c>
      <c r="D472" s="198" t="s">
        <v>1021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20</v>
      </c>
      <c r="M472" s="43">
        <v>0</v>
      </c>
      <c r="N472" s="43">
        <v>0</v>
      </c>
      <c r="O472" s="239">
        <v>20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1">
        <f t="shared" si="8"/>
        <v>1.2</v>
      </c>
      <c r="AC472" s="49" t="s">
        <v>2043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1022</v>
      </c>
      <c r="B473" s="40" t="s">
        <v>1766</v>
      </c>
      <c r="C473" s="40" t="s">
        <v>1770</v>
      </c>
      <c r="D473" s="198" t="s">
        <v>1023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2043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1024</v>
      </c>
      <c r="B474" s="40" t="s">
        <v>1766</v>
      </c>
      <c r="C474" s="40" t="s">
        <v>1770</v>
      </c>
      <c r="D474" s="198" t="s">
        <v>1025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40</v>
      </c>
      <c r="M474" s="43">
        <v>0</v>
      </c>
      <c r="N474" s="43">
        <v>0</v>
      </c>
      <c r="O474" s="239">
        <v>40</v>
      </c>
      <c r="P474" s="43">
        <v>1</v>
      </c>
      <c r="Q474" s="43">
        <v>0</v>
      </c>
      <c r="R474" s="43">
        <v>0</v>
      </c>
      <c r="S474" s="239">
        <v>1</v>
      </c>
      <c r="T474" s="43">
        <v>0</v>
      </c>
      <c r="U474" s="43">
        <v>0</v>
      </c>
      <c r="V474" s="43">
        <v>0</v>
      </c>
      <c r="W474" s="239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1">
        <f t="shared" si="8"/>
        <v>1.68</v>
      </c>
      <c r="AC474" s="49" t="s">
        <v>2036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1026</v>
      </c>
      <c r="B475" s="40" t="s">
        <v>1766</v>
      </c>
      <c r="C475" s="40" t="s">
        <v>1767</v>
      </c>
      <c r="D475" s="198" t="s">
        <v>1027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10</v>
      </c>
      <c r="M475" s="43">
        <v>0</v>
      </c>
      <c r="N475" s="43">
        <v>0</v>
      </c>
      <c r="O475" s="239">
        <v>10</v>
      </c>
      <c r="P475" s="43">
        <v>0</v>
      </c>
      <c r="Q475" s="43">
        <v>0</v>
      </c>
      <c r="R475" s="43">
        <v>0</v>
      </c>
      <c r="S475" s="239">
        <v>0</v>
      </c>
      <c r="T475" s="43">
        <v>0</v>
      </c>
      <c r="U475" s="43">
        <v>0</v>
      </c>
      <c r="V475" s="43">
        <v>0</v>
      </c>
      <c r="W475" s="239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1">
        <f t="shared" si="8"/>
        <v>0.4</v>
      </c>
      <c r="AC475" s="49" t="s">
        <v>2036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1028</v>
      </c>
      <c r="B476" s="40" t="s">
        <v>1766</v>
      </c>
      <c r="C476" s="40" t="s">
        <v>1767</v>
      </c>
      <c r="D476" s="198" t="s">
        <v>1029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1.4000000000000001</v>
      </c>
      <c r="AC476" s="49" t="s">
        <v>2085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1030</v>
      </c>
      <c r="B477" s="40" t="s">
        <v>1766</v>
      </c>
      <c r="C477" s="40" t="s">
        <v>1770</v>
      </c>
      <c r="D477" s="198" t="s">
        <v>1031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39">
        <v>1</v>
      </c>
      <c r="L477" s="43">
        <v>10</v>
      </c>
      <c r="M477" s="43">
        <v>0</v>
      </c>
      <c r="N477" s="43">
        <v>0</v>
      </c>
      <c r="O477" s="239">
        <v>10</v>
      </c>
      <c r="P477" s="43">
        <v>1</v>
      </c>
      <c r="Q477" s="43">
        <v>0</v>
      </c>
      <c r="R477" s="43">
        <v>0</v>
      </c>
      <c r="S477" s="239">
        <v>1</v>
      </c>
      <c r="T477" s="43">
        <v>0</v>
      </c>
      <c r="U477" s="43">
        <v>0</v>
      </c>
      <c r="V477" s="43">
        <v>0</v>
      </c>
      <c r="W477" s="239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1">
        <f t="shared" si="8"/>
        <v>1.2</v>
      </c>
      <c r="AC477" s="49" t="s">
        <v>2063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1032</v>
      </c>
      <c r="B478" s="40" t="s">
        <v>1766</v>
      </c>
      <c r="C478" s="40" t="s">
        <v>1770</v>
      </c>
      <c r="D478" s="198" t="s">
        <v>1033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39">
        <v>0</v>
      </c>
      <c r="L478" s="43">
        <v>40</v>
      </c>
      <c r="M478" s="43">
        <v>0</v>
      </c>
      <c r="N478" s="43">
        <v>0</v>
      </c>
      <c r="O478" s="239">
        <v>40</v>
      </c>
      <c r="P478" s="43">
        <v>0</v>
      </c>
      <c r="Q478" s="43">
        <v>0</v>
      </c>
      <c r="R478" s="43">
        <v>0</v>
      </c>
      <c r="S478" s="239">
        <v>0</v>
      </c>
      <c r="T478" s="43">
        <v>0</v>
      </c>
      <c r="U478" s="43">
        <v>0</v>
      </c>
      <c r="V478" s="43">
        <v>0</v>
      </c>
      <c r="W478" s="239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1">
        <f t="shared" si="8"/>
        <v>2.8000000000000003</v>
      </c>
      <c r="AC478" s="49" t="s">
        <v>2033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1034</v>
      </c>
      <c r="B479" s="40" t="s">
        <v>1766</v>
      </c>
      <c r="C479" s="40" t="s">
        <v>1770</v>
      </c>
      <c r="D479" s="198" t="s">
        <v>1035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4</v>
      </c>
      <c r="AC479" s="49" t="s">
        <v>2104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1036</v>
      </c>
      <c r="B480" s="40" t="s">
        <v>1766</v>
      </c>
      <c r="C480" s="40" t="s">
        <v>1770</v>
      </c>
      <c r="D480" s="198" t="s">
        <v>1037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0</v>
      </c>
      <c r="M480" s="43">
        <v>0</v>
      </c>
      <c r="N480" s="43">
        <v>0</v>
      </c>
      <c r="O480" s="239">
        <v>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1">
        <f t="shared" si="8"/>
        <v>0</v>
      </c>
      <c r="AC480" s="49" t="s">
        <v>2037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1038</v>
      </c>
      <c r="B481" s="40" t="s">
        <v>1766</v>
      </c>
      <c r="C481" s="40" t="s">
        <v>1770</v>
      </c>
      <c r="D481" s="208" t="s">
        <v>1039</v>
      </c>
      <c r="E481" s="59" t="s">
        <v>1900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39">
        <v>1</v>
      </c>
      <c r="L481" s="43">
        <v>0</v>
      </c>
      <c r="M481" s="43">
        <v>0</v>
      </c>
      <c r="N481" s="43">
        <v>0</v>
      </c>
      <c r="O481" s="239">
        <v>0</v>
      </c>
      <c r="P481" s="43">
        <v>1</v>
      </c>
      <c r="Q481" s="43">
        <v>0</v>
      </c>
      <c r="R481" s="43">
        <v>0</v>
      </c>
      <c r="S481" s="239">
        <v>1</v>
      </c>
      <c r="T481" s="43">
        <v>0</v>
      </c>
      <c r="U481" s="43">
        <v>0</v>
      </c>
      <c r="V481" s="43">
        <v>0</v>
      </c>
      <c r="W481" s="239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1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1040</v>
      </c>
      <c r="B482" s="40" t="s">
        <v>1766</v>
      </c>
      <c r="C482" s="40" t="s">
        <v>1770</v>
      </c>
      <c r="D482" s="208" t="s">
        <v>1041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39">
        <v>2</v>
      </c>
      <c r="L482" s="43">
        <v>0</v>
      </c>
      <c r="M482" s="43">
        <v>0</v>
      </c>
      <c r="N482" s="43">
        <v>0</v>
      </c>
      <c r="O482" s="239">
        <v>0</v>
      </c>
      <c r="P482" s="43">
        <v>2</v>
      </c>
      <c r="Q482" s="43">
        <v>0</v>
      </c>
      <c r="R482" s="43">
        <v>0</v>
      </c>
      <c r="S482" s="239">
        <v>2</v>
      </c>
      <c r="T482" s="43">
        <v>0</v>
      </c>
      <c r="U482" s="43">
        <v>0</v>
      </c>
      <c r="V482" s="43">
        <v>0</v>
      </c>
      <c r="W482" s="239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1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1042</v>
      </c>
      <c r="B483" s="40" t="s">
        <v>1766</v>
      </c>
      <c r="C483" s="40" t="s">
        <v>1767</v>
      </c>
      <c r="D483" s="198" t="s">
        <v>1043</v>
      </c>
      <c r="E483" s="41" t="s">
        <v>1900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39">
        <v>210</v>
      </c>
      <c r="L483" s="43">
        <v>0</v>
      </c>
      <c r="M483" s="43">
        <v>0</v>
      </c>
      <c r="N483" s="43">
        <v>0</v>
      </c>
      <c r="O483" s="239">
        <v>0</v>
      </c>
      <c r="P483" s="43">
        <v>0</v>
      </c>
      <c r="Q483" s="43">
        <v>0</v>
      </c>
      <c r="R483" s="43">
        <v>0</v>
      </c>
      <c r="S483" s="239">
        <v>0</v>
      </c>
      <c r="T483" s="43">
        <v>0</v>
      </c>
      <c r="U483" s="43">
        <v>0</v>
      </c>
      <c r="V483" s="43">
        <v>0</v>
      </c>
      <c r="W483" s="239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1">
        <f t="shared" si="8"/>
        <v>147</v>
      </c>
      <c r="AC483" s="49" t="s">
        <v>2071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1044</v>
      </c>
      <c r="B484" s="40" t="s">
        <v>1766</v>
      </c>
      <c r="C484" s="40" t="s">
        <v>1767</v>
      </c>
      <c r="D484" s="198" t="s">
        <v>1045</v>
      </c>
      <c r="E484" s="41" t="s">
        <v>1900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39">
        <v>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1">
        <f t="shared" si="8"/>
        <v>0.8</v>
      </c>
      <c r="AC484" s="49" t="s">
        <v>2063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1046</v>
      </c>
      <c r="B485" s="40" t="s">
        <v>1766</v>
      </c>
      <c r="C485" s="40" t="s">
        <v>1767</v>
      </c>
      <c r="D485" s="207" t="s">
        <v>1047</v>
      </c>
      <c r="E485" s="59" t="s">
        <v>1900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39">
        <v>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1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18.75">
      <c r="A486" s="39" t="s">
        <v>1048</v>
      </c>
      <c r="B486" s="40" t="s">
        <v>1766</v>
      </c>
      <c r="C486" s="40" t="s">
        <v>1767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57" t="s">
        <v>2090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1051</v>
      </c>
      <c r="B487" s="47" t="s">
        <v>1754</v>
      </c>
      <c r="C487" s="47" t="s">
        <v>1755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49" t="s">
        <v>2033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37.5">
      <c r="A488" s="39" t="s">
        <v>1055</v>
      </c>
      <c r="B488" s="40" t="s">
        <v>1766</v>
      </c>
      <c r="C488" s="40" t="s">
        <v>1767</v>
      </c>
      <c r="D488" s="198" t="s">
        <v>1056</v>
      </c>
      <c r="E488" s="41" t="s">
        <v>1900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39">
        <v>10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1">
        <f t="shared" si="8"/>
        <v>0.8999999999999999</v>
      </c>
      <c r="AC488" s="49" t="s">
        <v>2022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1057</v>
      </c>
      <c r="B489" s="40" t="s">
        <v>1766</v>
      </c>
      <c r="C489" s="40" t="s">
        <v>1767</v>
      </c>
      <c r="D489" s="198" t="s">
        <v>1058</v>
      </c>
      <c r="E489" s="41" t="s">
        <v>1900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39">
        <v>1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1">
        <f t="shared" si="8"/>
        <v>0.15</v>
      </c>
      <c r="AC489" s="49" t="s">
        <v>1985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1059</v>
      </c>
      <c r="B490" s="40" t="s">
        <v>1766</v>
      </c>
      <c r="C490" s="40" t="s">
        <v>1767</v>
      </c>
      <c r="D490" s="198" t="s">
        <v>1060</v>
      </c>
      <c r="E490" s="41" t="s">
        <v>1900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39">
        <v>0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1">
        <f t="shared" si="8"/>
        <v>0</v>
      </c>
      <c r="AC490" s="49" t="s">
        <v>2091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1061</v>
      </c>
      <c r="B491" s="47" t="s">
        <v>1754</v>
      </c>
      <c r="C491" s="47" t="s">
        <v>1755</v>
      </c>
      <c r="D491" s="198" t="s">
        <v>1062</v>
      </c>
      <c r="E491" s="41" t="s">
        <v>1900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5</v>
      </c>
      <c r="Q491" s="43">
        <v>0</v>
      </c>
      <c r="R491" s="43">
        <v>0</v>
      </c>
      <c r="S491" s="239">
        <v>5</v>
      </c>
      <c r="T491" s="43">
        <v>0</v>
      </c>
      <c r="U491" s="43">
        <v>0</v>
      </c>
      <c r="V491" s="43">
        <v>0</v>
      </c>
      <c r="W491" s="239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1">
        <f t="shared" si="8"/>
        <v>1.2</v>
      </c>
      <c r="AC491" s="49" t="s">
        <v>1984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1063</v>
      </c>
      <c r="B492" s="40" t="s">
        <v>1688</v>
      </c>
      <c r="C492" s="40">
        <v>20100201</v>
      </c>
      <c r="D492" s="198" t="s">
        <v>1064</v>
      </c>
      <c r="E492" s="41" t="s">
        <v>1900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0</v>
      </c>
      <c r="Q492" s="43">
        <v>0</v>
      </c>
      <c r="R492" s="43">
        <v>0</v>
      </c>
      <c r="S492" s="239">
        <v>0</v>
      </c>
      <c r="T492" s="43">
        <v>0</v>
      </c>
      <c r="U492" s="43">
        <v>0</v>
      </c>
      <c r="V492" s="43">
        <v>0</v>
      </c>
      <c r="W492" s="239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1">
        <f t="shared" si="8"/>
        <v>0.16</v>
      </c>
      <c r="AC492" s="49" t="s">
        <v>2063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1065</v>
      </c>
      <c r="B493" s="40" t="s">
        <v>1688</v>
      </c>
      <c r="C493" s="40">
        <v>20100201</v>
      </c>
      <c r="D493" s="198" t="s">
        <v>1066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1">
        <f t="shared" si="8"/>
        <v>0.8999999999999999</v>
      </c>
      <c r="AC493" s="49" t="s">
        <v>2022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1067</v>
      </c>
      <c r="B494" s="40" t="s">
        <v>1688</v>
      </c>
      <c r="C494" s="40">
        <v>20100201</v>
      </c>
      <c r="D494" s="198" t="s">
        <v>1068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1">
        <f t="shared" si="8"/>
        <v>0.6000000000000001</v>
      </c>
      <c r="AC494" s="49" t="s">
        <v>2104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1069</v>
      </c>
      <c r="B495" s="47" t="s">
        <v>1754</v>
      </c>
      <c r="C495" s="47" t="s">
        <v>1755</v>
      </c>
      <c r="D495" s="208" t="s">
        <v>1070</v>
      </c>
      <c r="E495" s="59" t="s">
        <v>1900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39">
        <v>3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1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1071</v>
      </c>
      <c r="B496" s="47" t="s">
        <v>1754</v>
      </c>
      <c r="C496" s="47" t="s">
        <v>1755</v>
      </c>
      <c r="D496" s="208" t="s">
        <v>1072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1073</v>
      </c>
      <c r="B497" s="40" t="s">
        <v>1766</v>
      </c>
      <c r="C497" s="40" t="s">
        <v>1767</v>
      </c>
      <c r="D497" s="208" t="s">
        <v>1074</v>
      </c>
      <c r="E497" s="59" t="s">
        <v>1900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39">
        <v>0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1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0">
        <v>0</v>
      </c>
      <c r="L498" s="34"/>
      <c r="M498" s="34"/>
      <c r="N498" s="34"/>
      <c r="O498" s="240">
        <v>0</v>
      </c>
      <c r="P498" s="34"/>
      <c r="Q498" s="34"/>
      <c r="R498" s="34"/>
      <c r="S498" s="240">
        <v>0</v>
      </c>
      <c r="T498" s="34"/>
      <c r="U498" s="34"/>
      <c r="V498" s="34"/>
      <c r="W498" s="240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89">
        <f>SUM(AB499:AB520)</f>
        <v>615.6650000000001</v>
      </c>
      <c r="AC498" s="37"/>
      <c r="AD498" s="38"/>
      <c r="AE498" s="38"/>
      <c r="AF498" s="36"/>
      <c r="AG498" s="36"/>
      <c r="AH498" s="367"/>
    </row>
    <row r="499" spans="1:34" s="1" customFormat="1" ht="37.5">
      <c r="A499" s="39" t="s">
        <v>1077</v>
      </c>
      <c r="B499" s="40" t="s">
        <v>1771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39">
        <v>10</v>
      </c>
      <c r="L499" s="43">
        <v>0</v>
      </c>
      <c r="M499" s="43">
        <v>0</v>
      </c>
      <c r="N499" s="43">
        <v>0</v>
      </c>
      <c r="O499" s="239">
        <v>0</v>
      </c>
      <c r="P499" s="43">
        <v>0</v>
      </c>
      <c r="Q499" s="43">
        <v>0</v>
      </c>
      <c r="R499" s="43">
        <v>0</v>
      </c>
      <c r="S499" s="239">
        <v>0</v>
      </c>
      <c r="T499" s="43">
        <v>0</v>
      </c>
      <c r="U499" s="43">
        <v>0</v>
      </c>
      <c r="V499" s="43">
        <v>0</v>
      </c>
      <c r="W499" s="239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1">
        <f t="shared" si="8"/>
        <v>0.15</v>
      </c>
      <c r="AC499" s="49" t="s">
        <v>2201</v>
      </c>
      <c r="AD499" s="46">
        <v>42005</v>
      </c>
      <c r="AE499" s="46">
        <v>42339</v>
      </c>
      <c r="AF499" s="47" t="s">
        <v>1903</v>
      </c>
      <c r="AG499" s="48" t="s">
        <v>1636</v>
      </c>
      <c r="AH499" s="64"/>
    </row>
    <row r="500" spans="1:34" s="1" customFormat="1" ht="18.75">
      <c r="A500" s="39" t="s">
        <v>1080</v>
      </c>
      <c r="B500" s="40" t="s">
        <v>1771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39">
        <v>20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1">
        <f t="shared" si="8"/>
        <v>281.6</v>
      </c>
      <c r="AC500" s="49" t="s">
        <v>2145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1083</v>
      </c>
      <c r="B501" s="40" t="s">
        <v>1771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39">
        <v>0</v>
      </c>
      <c r="L501" s="43">
        <v>100</v>
      </c>
      <c r="M501" s="43">
        <v>0</v>
      </c>
      <c r="N501" s="43">
        <v>0</v>
      </c>
      <c r="O501" s="239">
        <v>100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1">
        <f t="shared" si="8"/>
        <v>90</v>
      </c>
      <c r="AC501" s="49" t="s">
        <v>2107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56.25">
      <c r="A502" s="39" t="s">
        <v>1086</v>
      </c>
      <c r="B502" s="40" t="s">
        <v>1771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39">
        <v>30</v>
      </c>
      <c r="L502" s="43">
        <v>10</v>
      </c>
      <c r="M502" s="43">
        <v>10</v>
      </c>
      <c r="N502" s="43">
        <v>15</v>
      </c>
      <c r="O502" s="239">
        <v>35</v>
      </c>
      <c r="P502" s="43">
        <v>15</v>
      </c>
      <c r="Q502" s="43">
        <v>15</v>
      </c>
      <c r="R502" s="43">
        <v>15</v>
      </c>
      <c r="S502" s="239">
        <v>45</v>
      </c>
      <c r="T502" s="43">
        <v>10</v>
      </c>
      <c r="U502" s="43">
        <v>10</v>
      </c>
      <c r="V502" s="43">
        <v>10</v>
      </c>
      <c r="W502" s="239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1">
        <f t="shared" si="8"/>
        <v>54</v>
      </c>
      <c r="AC502" s="49" t="s">
        <v>2107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1090</v>
      </c>
      <c r="B503" s="40" t="s">
        <v>1771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39">
        <v>3</v>
      </c>
      <c r="L503" s="43">
        <v>1</v>
      </c>
      <c r="M503" s="43">
        <v>1</v>
      </c>
      <c r="N503" s="43">
        <v>3</v>
      </c>
      <c r="O503" s="239">
        <v>5</v>
      </c>
      <c r="P503" s="43">
        <v>3</v>
      </c>
      <c r="Q503" s="43">
        <v>3</v>
      </c>
      <c r="R503" s="43">
        <v>5</v>
      </c>
      <c r="S503" s="239">
        <v>11</v>
      </c>
      <c r="T503" s="43">
        <v>3</v>
      </c>
      <c r="U503" s="43">
        <v>1</v>
      </c>
      <c r="V503" s="43">
        <v>1</v>
      </c>
      <c r="W503" s="239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1">
        <f t="shared" si="8"/>
        <v>25.9</v>
      </c>
      <c r="AC503" s="49" t="s">
        <v>2071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37.5">
      <c r="A504" s="39" t="s">
        <v>1093</v>
      </c>
      <c r="B504" s="69" t="s">
        <v>1773</v>
      </c>
      <c r="C504" s="69" t="s">
        <v>1772</v>
      </c>
      <c r="D504" s="198" t="s">
        <v>1094</v>
      </c>
      <c r="E504" s="41" t="s">
        <v>1900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39">
        <v>12</v>
      </c>
      <c r="L504" s="43">
        <v>0</v>
      </c>
      <c r="M504" s="43">
        <v>0</v>
      </c>
      <c r="N504" s="43">
        <v>0</v>
      </c>
      <c r="O504" s="239">
        <v>0</v>
      </c>
      <c r="P504" s="43">
        <v>0</v>
      </c>
      <c r="Q504" s="43">
        <v>0</v>
      </c>
      <c r="R504" s="43">
        <v>0</v>
      </c>
      <c r="S504" s="239">
        <v>0</v>
      </c>
      <c r="T504" s="43">
        <v>0</v>
      </c>
      <c r="U504" s="43">
        <v>0</v>
      </c>
      <c r="V504" s="43">
        <v>0</v>
      </c>
      <c r="W504" s="239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1">
        <f t="shared" si="8"/>
        <v>3.5999999999999996</v>
      </c>
      <c r="AC504" s="49" t="s">
        <v>1985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1095</v>
      </c>
      <c r="B505" s="69" t="s">
        <v>1773</v>
      </c>
      <c r="C505" s="69" t="s">
        <v>1772</v>
      </c>
      <c r="D505" s="198" t="s">
        <v>1096</v>
      </c>
      <c r="E505" s="41" t="s">
        <v>1900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39">
        <v>9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1">
        <f t="shared" si="8"/>
        <v>9.025</v>
      </c>
      <c r="AC505" s="49" t="s">
        <v>2202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1097</v>
      </c>
      <c r="B506" s="40" t="s">
        <v>1771</v>
      </c>
      <c r="C506" s="40">
        <v>2893000</v>
      </c>
      <c r="D506" s="198" t="s">
        <v>1098</v>
      </c>
      <c r="E506" s="41" t="s">
        <v>1900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39">
        <v>15</v>
      </c>
      <c r="L506" s="43">
        <v>15</v>
      </c>
      <c r="M506" s="43">
        <v>0</v>
      </c>
      <c r="N506" s="43">
        <v>0</v>
      </c>
      <c r="O506" s="239">
        <v>15</v>
      </c>
      <c r="P506" s="43">
        <v>15</v>
      </c>
      <c r="Q506" s="43">
        <v>0</v>
      </c>
      <c r="R506" s="43">
        <v>0</v>
      </c>
      <c r="S506" s="239">
        <v>15</v>
      </c>
      <c r="T506" s="43">
        <v>15</v>
      </c>
      <c r="U506" s="43">
        <v>0</v>
      </c>
      <c r="V506" s="43">
        <v>0</v>
      </c>
      <c r="W506" s="239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1">
        <f t="shared" si="8"/>
        <v>5.250000000000001</v>
      </c>
      <c r="AC506" s="49" t="s">
        <v>2033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1099</v>
      </c>
      <c r="B507" s="40" t="s">
        <v>1771</v>
      </c>
      <c r="C507" s="40">
        <v>2893000</v>
      </c>
      <c r="D507" s="198" t="s">
        <v>1100</v>
      </c>
      <c r="E507" s="41" t="s">
        <v>1900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39">
        <v>1</v>
      </c>
      <c r="L507" s="43">
        <v>1</v>
      </c>
      <c r="M507" s="43">
        <v>0</v>
      </c>
      <c r="N507" s="43">
        <v>0</v>
      </c>
      <c r="O507" s="239">
        <v>1</v>
      </c>
      <c r="P507" s="43">
        <v>1</v>
      </c>
      <c r="Q507" s="43">
        <v>0</v>
      </c>
      <c r="R507" s="43">
        <v>0</v>
      </c>
      <c r="S507" s="239">
        <v>1</v>
      </c>
      <c r="T507" s="43">
        <v>0</v>
      </c>
      <c r="U507" s="43">
        <v>0</v>
      </c>
      <c r="V507" s="43">
        <v>0</v>
      </c>
      <c r="W507" s="239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1">
        <f t="shared" si="8"/>
        <v>0.434</v>
      </c>
      <c r="AC507" s="49" t="s">
        <v>2151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1101</v>
      </c>
      <c r="B508" s="40" t="s">
        <v>1771</v>
      </c>
      <c r="C508" s="40">
        <v>2893000</v>
      </c>
      <c r="D508" s="198" t="s">
        <v>1102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0</v>
      </c>
      <c r="M508" s="43">
        <v>0</v>
      </c>
      <c r="N508" s="43">
        <v>0</v>
      </c>
      <c r="O508" s="239">
        <v>0</v>
      </c>
      <c r="P508" s="43">
        <v>0</v>
      </c>
      <c r="Q508" s="43">
        <v>0</v>
      </c>
      <c r="R508" s="43">
        <v>0</v>
      </c>
      <c r="S508" s="239">
        <v>0</v>
      </c>
      <c r="T508" s="43">
        <v>0</v>
      </c>
      <c r="U508" s="43">
        <v>0</v>
      </c>
      <c r="V508" s="43">
        <v>0</v>
      </c>
      <c r="W508" s="239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1">
        <f t="shared" si="8"/>
        <v>7.194000000000001</v>
      </c>
      <c r="AC508" s="49" t="s">
        <v>2203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1103</v>
      </c>
      <c r="B509" s="40" t="s">
        <v>1771</v>
      </c>
      <c r="C509" s="40">
        <v>2893000</v>
      </c>
      <c r="D509" s="198" t="s">
        <v>1104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10.002</v>
      </c>
      <c r="AC509" s="49" t="s">
        <v>2204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18.75">
      <c r="A510" s="39" t="s">
        <v>1105</v>
      </c>
      <c r="B510" s="40" t="s">
        <v>1771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39">
        <v>14</v>
      </c>
      <c r="L510" s="43">
        <v>6</v>
      </c>
      <c r="M510" s="43">
        <v>0</v>
      </c>
      <c r="N510" s="43">
        <v>0</v>
      </c>
      <c r="O510" s="239">
        <v>6</v>
      </c>
      <c r="P510" s="43">
        <v>6</v>
      </c>
      <c r="Q510" s="43">
        <v>0</v>
      </c>
      <c r="R510" s="43">
        <v>0</v>
      </c>
      <c r="S510" s="239">
        <v>6</v>
      </c>
      <c r="T510" s="43">
        <v>0</v>
      </c>
      <c r="U510" s="43">
        <v>0</v>
      </c>
      <c r="V510" s="43">
        <v>0</v>
      </c>
      <c r="W510" s="239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1">
        <f t="shared" si="8"/>
        <v>2.352</v>
      </c>
      <c r="AC510" s="49" t="s">
        <v>2137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37.5">
      <c r="A511" s="39" t="s">
        <v>1108</v>
      </c>
      <c r="B511" s="40" t="s">
        <v>1771</v>
      </c>
      <c r="C511" s="40">
        <v>2893000</v>
      </c>
      <c r="D511" s="198" t="s">
        <v>1109</v>
      </c>
      <c r="E511" s="41" t="s">
        <v>1900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39">
        <v>9</v>
      </c>
      <c r="L511" s="43">
        <v>3</v>
      </c>
      <c r="M511" s="43">
        <v>3</v>
      </c>
      <c r="N511" s="43">
        <v>3</v>
      </c>
      <c r="O511" s="239">
        <v>9</v>
      </c>
      <c r="P511" s="43">
        <v>3</v>
      </c>
      <c r="Q511" s="43">
        <v>3</v>
      </c>
      <c r="R511" s="43">
        <v>0</v>
      </c>
      <c r="S511" s="239">
        <v>6</v>
      </c>
      <c r="T511" s="43">
        <v>3</v>
      </c>
      <c r="U511" s="43">
        <v>3</v>
      </c>
      <c r="V511" s="43">
        <v>3</v>
      </c>
      <c r="W511" s="239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1">
        <f t="shared" si="8"/>
        <v>1.722</v>
      </c>
      <c r="AC511" s="49" t="s">
        <v>2155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18.75">
      <c r="A512" s="39" t="s">
        <v>1110</v>
      </c>
      <c r="B512" s="40" t="s">
        <v>1771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39">
        <v>130</v>
      </c>
      <c r="L512" s="43">
        <v>10</v>
      </c>
      <c r="M512" s="43">
        <v>10</v>
      </c>
      <c r="N512" s="43">
        <v>10</v>
      </c>
      <c r="O512" s="239">
        <v>30</v>
      </c>
      <c r="P512" s="43">
        <v>10</v>
      </c>
      <c r="Q512" s="43">
        <v>10</v>
      </c>
      <c r="R512" s="43">
        <v>10</v>
      </c>
      <c r="S512" s="239">
        <v>30</v>
      </c>
      <c r="T512" s="43">
        <v>10</v>
      </c>
      <c r="U512" s="43">
        <v>10</v>
      </c>
      <c r="V512" s="43">
        <v>10</v>
      </c>
      <c r="W512" s="239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1">
        <f t="shared" si="8"/>
        <v>39.15</v>
      </c>
      <c r="AC512" s="49" t="s">
        <v>1993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1113</v>
      </c>
      <c r="B513" s="40" t="s">
        <v>1771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39">
        <v>6</v>
      </c>
      <c r="L513" s="43">
        <v>2</v>
      </c>
      <c r="M513" s="43">
        <v>1</v>
      </c>
      <c r="N513" s="43">
        <v>0</v>
      </c>
      <c r="O513" s="239">
        <v>3</v>
      </c>
      <c r="P513" s="43">
        <v>0</v>
      </c>
      <c r="Q513" s="43">
        <v>0</v>
      </c>
      <c r="R513" s="43">
        <v>0</v>
      </c>
      <c r="S513" s="239">
        <v>0</v>
      </c>
      <c r="T513" s="43">
        <v>0</v>
      </c>
      <c r="U513" s="43">
        <v>0</v>
      </c>
      <c r="V513" s="43">
        <v>0</v>
      </c>
      <c r="W513" s="239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1">
        <f t="shared" si="8"/>
        <v>4.935</v>
      </c>
      <c r="AC513" s="49" t="s">
        <v>2205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37.5">
      <c r="A514" s="39" t="s">
        <v>1116</v>
      </c>
      <c r="B514" s="40" t="s">
        <v>1771</v>
      </c>
      <c r="C514" s="40">
        <v>2893000</v>
      </c>
      <c r="D514" s="198" t="s">
        <v>1117</v>
      </c>
      <c r="E514" s="41" t="s">
        <v>1900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39">
        <v>0</v>
      </c>
      <c r="L514" s="43">
        <v>1</v>
      </c>
      <c r="M514" s="43">
        <v>0</v>
      </c>
      <c r="N514" s="43">
        <v>0</v>
      </c>
      <c r="O514" s="239">
        <v>1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1">
        <f t="shared" si="8"/>
        <v>0.07</v>
      </c>
      <c r="AC514" s="49" t="s">
        <v>2033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1118</v>
      </c>
      <c r="B515" s="40" t="s">
        <v>1771</v>
      </c>
      <c r="C515" s="40">
        <v>2893000</v>
      </c>
      <c r="D515" s="198" t="s">
        <v>1119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0</v>
      </c>
      <c r="M515" s="43">
        <v>0</v>
      </c>
      <c r="N515" s="43">
        <v>0</v>
      </c>
      <c r="O515" s="239">
        <v>0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1">
        <f t="shared" si="8"/>
        <v>0</v>
      </c>
      <c r="AC515" s="49" t="s">
        <v>2073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1120</v>
      </c>
      <c r="B516" s="40" t="s">
        <v>1771</v>
      </c>
      <c r="C516" s="40">
        <v>2893000</v>
      </c>
      <c r="D516" s="198" t="s">
        <v>1121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3</v>
      </c>
      <c r="M516" s="43">
        <v>0</v>
      </c>
      <c r="N516" s="43">
        <v>0</v>
      </c>
      <c r="O516" s="239">
        <v>3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1">
        <f t="shared" si="8"/>
        <v>15.558</v>
      </c>
      <c r="AC516" s="49" t="s">
        <v>2206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1122</v>
      </c>
      <c r="B517" s="40" t="s">
        <v>1771</v>
      </c>
      <c r="C517" s="40">
        <v>2893000</v>
      </c>
      <c r="D517" s="198" t="s">
        <v>1123</v>
      </c>
      <c r="E517" s="41" t="s">
        <v>1900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39">
        <v>3</v>
      </c>
      <c r="L517" s="43">
        <v>1</v>
      </c>
      <c r="M517" s="43">
        <v>1</v>
      </c>
      <c r="N517" s="43">
        <v>1</v>
      </c>
      <c r="O517" s="239">
        <v>3</v>
      </c>
      <c r="P517" s="43">
        <v>1</v>
      </c>
      <c r="Q517" s="43">
        <v>1</v>
      </c>
      <c r="R517" s="43">
        <v>1</v>
      </c>
      <c r="S517" s="239">
        <v>3</v>
      </c>
      <c r="T517" s="43">
        <v>1</v>
      </c>
      <c r="U517" s="43">
        <v>1</v>
      </c>
      <c r="V517" s="43">
        <v>1</v>
      </c>
      <c r="W517" s="239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1">
        <f t="shared" si="8"/>
        <v>3.835</v>
      </c>
      <c r="AC517" s="49" t="s">
        <v>2207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1124</v>
      </c>
      <c r="B518" s="40" t="s">
        <v>1771</v>
      </c>
      <c r="C518" s="40">
        <v>2893000</v>
      </c>
      <c r="D518" s="198" t="s">
        <v>1125</v>
      </c>
      <c r="E518" s="41" t="s">
        <v>1900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39">
        <v>2</v>
      </c>
      <c r="L518" s="43">
        <v>2</v>
      </c>
      <c r="M518" s="43">
        <v>0</v>
      </c>
      <c r="N518" s="43">
        <v>0</v>
      </c>
      <c r="O518" s="239">
        <v>2</v>
      </c>
      <c r="P518" s="43">
        <v>1</v>
      </c>
      <c r="Q518" s="43">
        <v>0</v>
      </c>
      <c r="R518" s="43">
        <v>0</v>
      </c>
      <c r="S518" s="239">
        <v>1</v>
      </c>
      <c r="T518" s="43">
        <v>0</v>
      </c>
      <c r="U518" s="43">
        <v>0</v>
      </c>
      <c r="V518" s="43">
        <v>0</v>
      </c>
      <c r="W518" s="239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1">
        <f t="shared" si="8"/>
        <v>25.465</v>
      </c>
      <c r="AC518" s="49" t="s">
        <v>2208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1126</v>
      </c>
      <c r="B519" s="40" t="s">
        <v>1771</v>
      </c>
      <c r="C519" s="40">
        <v>2893000</v>
      </c>
      <c r="D519" s="198" t="s">
        <v>1127</v>
      </c>
      <c r="E519" s="41" t="s">
        <v>1900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39">
        <v>2</v>
      </c>
      <c r="L519" s="43">
        <v>2</v>
      </c>
      <c r="M519" s="43">
        <v>2</v>
      </c>
      <c r="N519" s="43">
        <v>0</v>
      </c>
      <c r="O519" s="239">
        <v>4</v>
      </c>
      <c r="P519" s="43">
        <v>2</v>
      </c>
      <c r="Q519" s="43">
        <v>0</v>
      </c>
      <c r="R519" s="43">
        <v>0</v>
      </c>
      <c r="S519" s="239">
        <v>2</v>
      </c>
      <c r="T519" s="43">
        <v>0</v>
      </c>
      <c r="U519" s="43">
        <v>0</v>
      </c>
      <c r="V519" s="43">
        <v>0</v>
      </c>
      <c r="W519" s="239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1">
        <f t="shared" si="8"/>
        <v>24.405</v>
      </c>
      <c r="AC519" s="49" t="s">
        <v>2209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1128</v>
      </c>
      <c r="B520" s="40" t="s">
        <v>1771</v>
      </c>
      <c r="C520" s="40">
        <v>2893000</v>
      </c>
      <c r="D520" s="198" t="s">
        <v>1129</v>
      </c>
      <c r="E520" s="41" t="s">
        <v>1900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39">
        <v>1</v>
      </c>
      <c r="L520" s="43">
        <v>0</v>
      </c>
      <c r="M520" s="43">
        <v>2</v>
      </c>
      <c r="N520" s="43">
        <v>0</v>
      </c>
      <c r="O520" s="239">
        <v>2</v>
      </c>
      <c r="P520" s="43">
        <v>1</v>
      </c>
      <c r="Q520" s="43">
        <v>0</v>
      </c>
      <c r="R520" s="43">
        <v>0</v>
      </c>
      <c r="S520" s="239">
        <v>1</v>
      </c>
      <c r="T520" s="43">
        <v>0</v>
      </c>
      <c r="U520" s="43">
        <v>0</v>
      </c>
      <c r="V520" s="43">
        <v>0</v>
      </c>
      <c r="W520" s="239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1">
        <f t="shared" si="8"/>
        <v>11.018</v>
      </c>
      <c r="AC520" s="49" t="s">
        <v>2210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0">
        <v>0</v>
      </c>
      <c r="L521" s="34"/>
      <c r="M521" s="34"/>
      <c r="N521" s="34"/>
      <c r="O521" s="240">
        <v>0</v>
      </c>
      <c r="P521" s="34"/>
      <c r="Q521" s="34"/>
      <c r="R521" s="34"/>
      <c r="S521" s="240">
        <v>0</v>
      </c>
      <c r="T521" s="34"/>
      <c r="U521" s="34"/>
      <c r="V521" s="34"/>
      <c r="W521" s="240">
        <v>0</v>
      </c>
      <c r="X521" s="35">
        <v>0</v>
      </c>
      <c r="Y521" s="35">
        <v>0</v>
      </c>
      <c r="Z521" s="63"/>
      <c r="AA521" s="63"/>
      <c r="AB521" s="290">
        <f t="shared" si="8"/>
        <v>0</v>
      </c>
      <c r="AC521" s="37"/>
      <c r="AD521" s="38"/>
      <c r="AE521" s="38"/>
      <c r="AF521" s="36"/>
      <c r="AG521" s="36"/>
      <c r="AH521" s="367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39">
        <v>0</v>
      </c>
      <c r="L522" s="43"/>
      <c r="M522" s="43"/>
      <c r="N522" s="43"/>
      <c r="O522" s="239">
        <v>0</v>
      </c>
      <c r="P522" s="43"/>
      <c r="Q522" s="43"/>
      <c r="R522" s="43"/>
      <c r="S522" s="239">
        <v>0</v>
      </c>
      <c r="T522" s="43"/>
      <c r="U522" s="43"/>
      <c r="V522" s="43"/>
      <c r="W522" s="239">
        <v>0</v>
      </c>
      <c r="X522" s="44">
        <v>0</v>
      </c>
      <c r="Y522" s="44">
        <v>0</v>
      </c>
      <c r="Z522" s="45"/>
      <c r="AA522" s="45"/>
      <c r="AB522" s="281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0">
        <v>0</v>
      </c>
      <c r="L523" s="34"/>
      <c r="M523" s="34"/>
      <c r="N523" s="34"/>
      <c r="O523" s="240">
        <v>0</v>
      </c>
      <c r="P523" s="34"/>
      <c r="Q523" s="34"/>
      <c r="R523" s="34"/>
      <c r="S523" s="240">
        <v>0</v>
      </c>
      <c r="T523" s="34"/>
      <c r="U523" s="34"/>
      <c r="V523" s="34"/>
      <c r="W523" s="240">
        <v>0</v>
      </c>
      <c r="X523" s="35">
        <v>0</v>
      </c>
      <c r="Y523" s="35">
        <v>0</v>
      </c>
      <c r="Z523" s="63"/>
      <c r="AA523" s="63"/>
      <c r="AB523" s="290">
        <f t="shared" si="8"/>
        <v>0</v>
      </c>
      <c r="AC523" s="37"/>
      <c r="AD523" s="38"/>
      <c r="AE523" s="38"/>
      <c r="AF523" s="36"/>
      <c r="AG523" s="36"/>
      <c r="AH523" s="367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39">
        <v>0</v>
      </c>
      <c r="L524" s="43"/>
      <c r="M524" s="43"/>
      <c r="N524" s="43"/>
      <c r="O524" s="239">
        <v>0</v>
      </c>
      <c r="P524" s="43"/>
      <c r="Q524" s="43"/>
      <c r="R524" s="43"/>
      <c r="S524" s="239">
        <v>0</v>
      </c>
      <c r="T524" s="43"/>
      <c r="U524" s="43"/>
      <c r="V524" s="43"/>
      <c r="W524" s="239">
        <v>0</v>
      </c>
      <c r="X524" s="44">
        <v>0</v>
      </c>
      <c r="Y524" s="44">
        <v>0</v>
      </c>
      <c r="Z524" s="45"/>
      <c r="AA524" s="45"/>
      <c r="AB524" s="281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0">
        <v>0</v>
      </c>
      <c r="L525" s="34"/>
      <c r="M525" s="34"/>
      <c r="N525" s="34"/>
      <c r="O525" s="240">
        <v>0</v>
      </c>
      <c r="P525" s="34"/>
      <c r="Q525" s="34"/>
      <c r="R525" s="34"/>
      <c r="S525" s="240">
        <v>0</v>
      </c>
      <c r="T525" s="34"/>
      <c r="U525" s="34"/>
      <c r="V525" s="34"/>
      <c r="W525" s="240">
        <v>0</v>
      </c>
      <c r="X525" s="35">
        <v>0</v>
      </c>
      <c r="Y525" s="35">
        <v>0</v>
      </c>
      <c r="Z525" s="63"/>
      <c r="AA525" s="63"/>
      <c r="AB525" s="290">
        <f t="shared" si="8"/>
        <v>0</v>
      </c>
      <c r="AC525" s="37"/>
      <c r="AD525" s="38"/>
      <c r="AE525" s="38"/>
      <c r="AF525" s="36"/>
      <c r="AG525" s="36"/>
      <c r="AH525" s="367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39">
        <v>0</v>
      </c>
      <c r="L526" s="43"/>
      <c r="M526" s="43"/>
      <c r="N526" s="43"/>
      <c r="O526" s="239">
        <v>0</v>
      </c>
      <c r="P526" s="43"/>
      <c r="Q526" s="43"/>
      <c r="R526" s="43"/>
      <c r="S526" s="239">
        <v>0</v>
      </c>
      <c r="T526" s="43"/>
      <c r="U526" s="43"/>
      <c r="V526" s="43"/>
      <c r="W526" s="239">
        <v>0</v>
      </c>
      <c r="X526" s="44">
        <v>0</v>
      </c>
      <c r="Y526" s="44">
        <v>0</v>
      </c>
      <c r="Z526" s="45"/>
      <c r="AA526" s="45"/>
      <c r="AB526" s="281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0">
        <v>0</v>
      </c>
      <c r="L527" s="34"/>
      <c r="M527" s="34"/>
      <c r="N527" s="34"/>
      <c r="O527" s="240">
        <v>0</v>
      </c>
      <c r="P527" s="34"/>
      <c r="Q527" s="34"/>
      <c r="R527" s="34"/>
      <c r="S527" s="240">
        <v>0</v>
      </c>
      <c r="T527" s="34"/>
      <c r="U527" s="34"/>
      <c r="V527" s="34"/>
      <c r="W527" s="240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89">
        <f>SUM(AB528:AB648)</f>
        <v>526.4479999999999</v>
      </c>
      <c r="AC527" s="37"/>
      <c r="AD527" s="38"/>
      <c r="AE527" s="38"/>
      <c r="AF527" s="36"/>
      <c r="AG527" s="36"/>
      <c r="AH527" s="367"/>
    </row>
    <row r="528" spans="1:34" s="96" customFormat="1" ht="37.5">
      <c r="A528" s="86" t="s">
        <v>1143</v>
      </c>
      <c r="B528" s="87" t="s">
        <v>1771</v>
      </c>
      <c r="C528" s="86">
        <v>2893000</v>
      </c>
      <c r="D528" s="209" t="s">
        <v>1144</v>
      </c>
      <c r="E528" s="88" t="s">
        <v>1900</v>
      </c>
      <c r="F528" s="86"/>
      <c r="G528" s="86"/>
      <c r="H528" s="89"/>
      <c r="I528" s="89"/>
      <c r="J528" s="89"/>
      <c r="K528" s="239">
        <v>0</v>
      </c>
      <c r="L528" s="89"/>
      <c r="M528" s="89"/>
      <c r="N528" s="89"/>
      <c r="O528" s="239">
        <v>0</v>
      </c>
      <c r="P528" s="89"/>
      <c r="Q528" s="89"/>
      <c r="R528" s="89"/>
      <c r="S528" s="239">
        <v>0</v>
      </c>
      <c r="T528" s="89"/>
      <c r="U528" s="89"/>
      <c r="V528" s="89"/>
      <c r="W528" s="239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3">
        <f t="shared" si="8"/>
        <v>0</v>
      </c>
      <c r="AC528" s="92"/>
      <c r="AD528" s="93">
        <v>42005</v>
      </c>
      <c r="AE528" s="93">
        <v>42339</v>
      </c>
      <c r="AF528" s="94" t="s">
        <v>1903</v>
      </c>
      <c r="AG528" s="95" t="s">
        <v>1636</v>
      </c>
      <c r="AH528" s="94"/>
    </row>
    <row r="529" spans="1:34" s="1" customFormat="1" ht="37.5">
      <c r="A529" s="39" t="s">
        <v>1145</v>
      </c>
      <c r="B529" s="67" t="s">
        <v>1771</v>
      </c>
      <c r="C529" s="39">
        <v>2893000</v>
      </c>
      <c r="D529" s="199" t="s">
        <v>1146</v>
      </c>
      <c r="E529" s="52" t="s">
        <v>1900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39">
        <v>2</v>
      </c>
      <c r="L529" s="43">
        <v>0</v>
      </c>
      <c r="M529" s="43">
        <v>0</v>
      </c>
      <c r="N529" s="43">
        <v>0</v>
      </c>
      <c r="O529" s="239">
        <v>0</v>
      </c>
      <c r="P529" s="43">
        <v>0</v>
      </c>
      <c r="Q529" s="43">
        <v>0</v>
      </c>
      <c r="R529" s="43">
        <v>0</v>
      </c>
      <c r="S529" s="239">
        <v>0</v>
      </c>
      <c r="T529" s="43">
        <v>0</v>
      </c>
      <c r="U529" s="43">
        <v>0</v>
      </c>
      <c r="V529" s="43">
        <v>0</v>
      </c>
      <c r="W529" s="239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1">
        <f t="shared" si="8"/>
        <v>0.6</v>
      </c>
      <c r="AC529" s="57" t="s">
        <v>1984</v>
      </c>
      <c r="AD529" s="46">
        <v>42005</v>
      </c>
      <c r="AE529" s="46">
        <v>42339</v>
      </c>
      <c r="AF529" s="47" t="s">
        <v>1903</v>
      </c>
      <c r="AG529" s="48" t="s">
        <v>1636</v>
      </c>
      <c r="AH529" s="64"/>
    </row>
    <row r="530" spans="1:34" s="1" customFormat="1" ht="37.5">
      <c r="A530" s="39" t="s">
        <v>1147</v>
      </c>
      <c r="B530" s="67" t="s">
        <v>1771</v>
      </c>
      <c r="C530" s="39">
        <v>2893000</v>
      </c>
      <c r="D530" s="199" t="s">
        <v>1148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0.8999999999999999</v>
      </c>
      <c r="AC530" s="57" t="s">
        <v>2119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1149</v>
      </c>
      <c r="B531" s="67" t="s">
        <v>1771</v>
      </c>
      <c r="C531" s="39">
        <v>2893000</v>
      </c>
      <c r="D531" s="199" t="s">
        <v>1150</v>
      </c>
      <c r="E531" s="52" t="s">
        <v>1900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39">
        <v>3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1">
        <f t="shared" si="8"/>
        <v>1.26</v>
      </c>
      <c r="AC531" s="57" t="s">
        <v>2114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1151</v>
      </c>
      <c r="B532" s="67" t="s">
        <v>1771</v>
      </c>
      <c r="C532" s="39">
        <v>2893000</v>
      </c>
      <c r="D532" s="198" t="s">
        <v>1152</v>
      </c>
      <c r="E532" s="41" t="s">
        <v>1900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39">
        <v>2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1">
        <f aca="true" t="shared" si="9" ref="AB532:AB595">(X532+Y532)*AC532</f>
        <v>0.11499999999999999</v>
      </c>
      <c r="AC532" s="49" t="s">
        <v>2211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1153</v>
      </c>
      <c r="B533" s="67" t="s">
        <v>1771</v>
      </c>
      <c r="C533" s="39">
        <v>2893000</v>
      </c>
      <c r="D533" s="198" t="s">
        <v>1154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t="shared" si="9"/>
        <v>0.12</v>
      </c>
      <c r="AC533" s="49" t="s">
        <v>2026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1155</v>
      </c>
      <c r="B534" s="67" t="s">
        <v>1771</v>
      </c>
      <c r="C534" s="39">
        <v>2893000</v>
      </c>
      <c r="D534" s="198" t="s">
        <v>1156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0.125</v>
      </c>
      <c r="AC534" s="49" t="s">
        <v>2212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1157</v>
      </c>
      <c r="B535" s="67" t="s">
        <v>1771</v>
      </c>
      <c r="C535" s="39">
        <v>2893000</v>
      </c>
      <c r="D535" s="198" t="s">
        <v>1158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0.15</v>
      </c>
      <c r="AC535" s="49" t="s">
        <v>2029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1159</v>
      </c>
      <c r="B536" s="67" t="s">
        <v>1771</v>
      </c>
      <c r="C536" s="39">
        <v>2893000</v>
      </c>
      <c r="D536" s="198" t="s">
        <v>1160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0.19</v>
      </c>
      <c r="AC536" s="49" t="s">
        <v>2213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1161</v>
      </c>
      <c r="B537" s="67" t="s">
        <v>1771</v>
      </c>
      <c r="C537" s="39">
        <v>2893000</v>
      </c>
      <c r="D537" s="198" t="s">
        <v>1162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0.275</v>
      </c>
      <c r="AC537" s="49" t="s">
        <v>2185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1163</v>
      </c>
      <c r="B538" s="67" t="s">
        <v>1771</v>
      </c>
      <c r="C538" s="39">
        <v>2893000</v>
      </c>
      <c r="D538" s="198" t="s">
        <v>1164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0.305</v>
      </c>
      <c r="AC538" s="49" t="s">
        <v>2096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1165</v>
      </c>
      <c r="B539" s="67" t="s">
        <v>1771</v>
      </c>
      <c r="C539" s="39">
        <v>2893000</v>
      </c>
      <c r="D539" s="198" t="s">
        <v>1166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0.38</v>
      </c>
      <c r="AC539" s="49" t="s">
        <v>2170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1167</v>
      </c>
      <c r="B540" s="67" t="s">
        <v>1771</v>
      </c>
      <c r="C540" s="39">
        <v>2893000</v>
      </c>
      <c r="D540" s="198" t="s">
        <v>1168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0.51</v>
      </c>
      <c r="AC540" s="49" t="s">
        <v>2214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1900</v>
      </c>
      <c r="F541" s="88"/>
      <c r="G541" s="86"/>
      <c r="H541" s="89"/>
      <c r="I541" s="89"/>
      <c r="J541" s="89"/>
      <c r="K541" s="239">
        <v>0</v>
      </c>
      <c r="L541" s="89"/>
      <c r="M541" s="89"/>
      <c r="N541" s="89"/>
      <c r="O541" s="239">
        <v>0</v>
      </c>
      <c r="P541" s="89"/>
      <c r="Q541" s="89"/>
      <c r="R541" s="89"/>
      <c r="S541" s="239">
        <v>0</v>
      </c>
      <c r="T541" s="89"/>
      <c r="U541" s="89"/>
      <c r="V541" s="89"/>
      <c r="W541" s="239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3">
        <f t="shared" si="9"/>
        <v>0</v>
      </c>
      <c r="AC541" s="92"/>
      <c r="AD541" s="93">
        <v>42005</v>
      </c>
      <c r="AE541" s="93">
        <v>42339</v>
      </c>
      <c r="AF541" s="94" t="s">
        <v>1903</v>
      </c>
      <c r="AG541" s="95" t="s">
        <v>1636</v>
      </c>
      <c r="AH541" s="94"/>
    </row>
    <row r="542" spans="1:34" s="1" customFormat="1" ht="37.5">
      <c r="A542" s="39" t="s">
        <v>1171</v>
      </c>
      <c r="B542" s="67" t="s">
        <v>1771</v>
      </c>
      <c r="C542" s="39">
        <v>2893000</v>
      </c>
      <c r="D542" s="198" t="s">
        <v>1172</v>
      </c>
      <c r="E542" s="41" t="s">
        <v>1900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39">
        <v>2</v>
      </c>
      <c r="L542" s="43">
        <v>0</v>
      </c>
      <c r="M542" s="43">
        <v>0</v>
      </c>
      <c r="N542" s="43">
        <v>0</v>
      </c>
      <c r="O542" s="239">
        <v>0</v>
      </c>
      <c r="P542" s="43">
        <v>0</v>
      </c>
      <c r="Q542" s="43">
        <v>0</v>
      </c>
      <c r="R542" s="43">
        <v>0</v>
      </c>
      <c r="S542" s="239">
        <v>0</v>
      </c>
      <c r="T542" s="43">
        <v>0</v>
      </c>
      <c r="U542" s="43">
        <v>0</v>
      </c>
      <c r="V542" s="43">
        <v>0</v>
      </c>
      <c r="W542" s="239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1">
        <f t="shared" si="9"/>
        <v>0.655</v>
      </c>
      <c r="AC542" s="49" t="s">
        <v>2215</v>
      </c>
      <c r="AD542" s="46">
        <v>42005</v>
      </c>
      <c r="AE542" s="46">
        <v>42339</v>
      </c>
      <c r="AF542" s="47" t="s">
        <v>1903</v>
      </c>
      <c r="AG542" s="48" t="s">
        <v>1636</v>
      </c>
      <c r="AH542" s="64"/>
    </row>
    <row r="543" spans="1:34" s="1" customFormat="1" ht="37.5">
      <c r="A543" s="39" t="s">
        <v>1173</v>
      </c>
      <c r="B543" s="67" t="s">
        <v>1771</v>
      </c>
      <c r="C543" s="39">
        <v>2893000</v>
      </c>
      <c r="D543" s="198" t="s">
        <v>1174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2.6</v>
      </c>
      <c r="AC543" s="49" t="s">
        <v>2216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1175</v>
      </c>
      <c r="B544" s="67" t="s">
        <v>1771</v>
      </c>
      <c r="C544" s="39">
        <v>2893000</v>
      </c>
      <c r="D544" s="198" t="s">
        <v>1176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1.25</v>
      </c>
      <c r="AC544" s="49" t="s">
        <v>2087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1177</v>
      </c>
      <c r="B545" s="67" t="s">
        <v>1771</v>
      </c>
      <c r="C545" s="39">
        <v>2893000</v>
      </c>
      <c r="D545" s="198" t="s">
        <v>1178</v>
      </c>
      <c r="E545" s="41" t="s">
        <v>1900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0.17500000000000002</v>
      </c>
      <c r="AC545" s="49" t="s">
        <v>2032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1181</v>
      </c>
      <c r="B546" s="67" t="s">
        <v>1771</v>
      </c>
      <c r="C546" s="39">
        <v>2893000</v>
      </c>
      <c r="D546" s="198" t="s">
        <v>1154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0.185</v>
      </c>
      <c r="AC546" s="49" t="s">
        <v>2094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1182</v>
      </c>
      <c r="B547" s="67" t="s">
        <v>1771</v>
      </c>
      <c r="C547" s="39">
        <v>2893000</v>
      </c>
      <c r="D547" s="198" t="s">
        <v>1156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0.21000000000000002</v>
      </c>
      <c r="AC547" s="49" t="s">
        <v>2217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1183</v>
      </c>
      <c r="B548" s="67" t="s">
        <v>1771</v>
      </c>
      <c r="C548" s="39">
        <v>2893000</v>
      </c>
      <c r="D548" s="198" t="s">
        <v>1158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0.29000000000000004</v>
      </c>
      <c r="AC548" s="49" t="s">
        <v>2218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1184</v>
      </c>
      <c r="B549" s="67" t="s">
        <v>1771</v>
      </c>
      <c r="C549" s="39">
        <v>2893000</v>
      </c>
      <c r="D549" s="198" t="s">
        <v>1162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0.42000000000000004</v>
      </c>
      <c r="AC549" s="49" t="s">
        <v>2174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1185</v>
      </c>
      <c r="B550" s="67" t="s">
        <v>1771</v>
      </c>
      <c r="C550" s="39">
        <v>2893000</v>
      </c>
      <c r="D550" s="198" t="s">
        <v>1166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0.525</v>
      </c>
      <c r="AC550" s="49" t="s">
        <v>2219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1186</v>
      </c>
      <c r="B551" s="67" t="s">
        <v>1771</v>
      </c>
      <c r="C551" s="39">
        <v>2893000</v>
      </c>
      <c r="D551" s="198" t="s">
        <v>1168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0.7000000000000001</v>
      </c>
      <c r="AC551" s="49" t="s">
        <v>2085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1900</v>
      </c>
      <c r="F552" s="88"/>
      <c r="G552" s="86" t="s">
        <v>59</v>
      </c>
      <c r="H552" s="89"/>
      <c r="I552" s="89"/>
      <c r="J552" s="89"/>
      <c r="K552" s="239">
        <v>0</v>
      </c>
      <c r="L552" s="89"/>
      <c r="M552" s="89"/>
      <c r="N552" s="89"/>
      <c r="O552" s="239">
        <v>0</v>
      </c>
      <c r="P552" s="89"/>
      <c r="Q552" s="89"/>
      <c r="R552" s="89"/>
      <c r="S552" s="239">
        <v>0</v>
      </c>
      <c r="T552" s="89"/>
      <c r="U552" s="89"/>
      <c r="V552" s="89"/>
      <c r="W552" s="239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3">
        <f t="shared" si="9"/>
        <v>0</v>
      </c>
      <c r="AC552" s="92"/>
      <c r="AD552" s="93">
        <v>42005</v>
      </c>
      <c r="AE552" s="93">
        <v>42339</v>
      </c>
      <c r="AF552" s="94" t="s">
        <v>1903</v>
      </c>
      <c r="AG552" s="95" t="s">
        <v>1636</v>
      </c>
      <c r="AH552" s="94"/>
    </row>
    <row r="553" spans="1:34" s="1" customFormat="1" ht="37.5">
      <c r="A553" s="39" t="s">
        <v>1189</v>
      </c>
      <c r="B553" s="67" t="s">
        <v>1771</v>
      </c>
      <c r="C553" s="39">
        <v>2893000</v>
      </c>
      <c r="D553" s="198" t="s">
        <v>1190</v>
      </c>
      <c r="E553" s="41" t="s">
        <v>1900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39">
        <v>14</v>
      </c>
      <c r="L553" s="43">
        <v>0</v>
      </c>
      <c r="M553" s="43">
        <v>0</v>
      </c>
      <c r="N553" s="43">
        <v>0</v>
      </c>
      <c r="O553" s="239">
        <v>0</v>
      </c>
      <c r="P553" s="43">
        <v>10</v>
      </c>
      <c r="Q553" s="43">
        <v>0</v>
      </c>
      <c r="R553" s="43">
        <v>0</v>
      </c>
      <c r="S553" s="239">
        <v>10</v>
      </c>
      <c r="T553" s="43">
        <v>0</v>
      </c>
      <c r="U553" s="43">
        <v>0</v>
      </c>
      <c r="V553" s="43">
        <v>0</v>
      </c>
      <c r="W553" s="239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1">
        <f t="shared" si="9"/>
        <v>0.518</v>
      </c>
      <c r="AC553" s="49" t="s">
        <v>2223</v>
      </c>
      <c r="AD553" s="46">
        <v>42005</v>
      </c>
      <c r="AE553" s="46">
        <v>42339</v>
      </c>
      <c r="AF553" s="47" t="s">
        <v>1903</v>
      </c>
      <c r="AG553" s="48" t="s">
        <v>1636</v>
      </c>
      <c r="AH553" s="64"/>
    </row>
    <row r="554" spans="1:34" s="1" customFormat="1" ht="37.5">
      <c r="A554" s="39" t="s">
        <v>1191</v>
      </c>
      <c r="B554" s="67" t="s">
        <v>1771</v>
      </c>
      <c r="C554" s="39">
        <v>2893000</v>
      </c>
      <c r="D554" s="198" t="s">
        <v>1192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0</v>
      </c>
      <c r="Q554" s="43">
        <v>0</v>
      </c>
      <c r="R554" s="43">
        <v>0</v>
      </c>
      <c r="S554" s="239">
        <v>0</v>
      </c>
      <c r="T554" s="43">
        <v>0</v>
      </c>
      <c r="U554" s="43">
        <v>0</v>
      </c>
      <c r="V554" s="43">
        <v>0</v>
      </c>
      <c r="W554" s="239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1">
        <f t="shared" si="9"/>
        <v>0.459</v>
      </c>
      <c r="AC554" s="49" t="s">
        <v>2092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1193</v>
      </c>
      <c r="B555" s="67" t="s">
        <v>1771</v>
      </c>
      <c r="C555" s="39">
        <v>2893000</v>
      </c>
      <c r="D555" s="198" t="s">
        <v>1194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39">
        <v>34</v>
      </c>
      <c r="L555" s="43">
        <v>0</v>
      </c>
      <c r="M555" s="43">
        <v>0</v>
      </c>
      <c r="N555" s="43">
        <v>0</v>
      </c>
      <c r="O555" s="239">
        <v>0</v>
      </c>
      <c r="P555" s="43">
        <v>10</v>
      </c>
      <c r="Q555" s="43">
        <v>0</v>
      </c>
      <c r="R555" s="43">
        <v>0</v>
      </c>
      <c r="S555" s="239">
        <v>10</v>
      </c>
      <c r="T555" s="43">
        <v>0</v>
      </c>
      <c r="U555" s="43">
        <v>0</v>
      </c>
      <c r="V555" s="43">
        <v>0</v>
      </c>
      <c r="W555" s="239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1">
        <f t="shared" si="9"/>
        <v>0.9690000000000001</v>
      </c>
      <c r="AC555" s="49" t="s">
        <v>2092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1195</v>
      </c>
      <c r="B556" s="67" t="s">
        <v>1771</v>
      </c>
      <c r="C556" s="39">
        <v>2893000</v>
      </c>
      <c r="D556" s="198" t="s">
        <v>1196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39">
        <v>14</v>
      </c>
      <c r="L556" s="43">
        <v>0</v>
      </c>
      <c r="M556" s="43">
        <v>0</v>
      </c>
      <c r="N556" s="43">
        <v>0</v>
      </c>
      <c r="O556" s="239">
        <v>0</v>
      </c>
      <c r="P556" s="43">
        <v>0</v>
      </c>
      <c r="Q556" s="43">
        <v>0</v>
      </c>
      <c r="R556" s="43">
        <v>0</v>
      </c>
      <c r="S556" s="239">
        <v>0</v>
      </c>
      <c r="T556" s="43">
        <v>0</v>
      </c>
      <c r="U556" s="43">
        <v>0</v>
      </c>
      <c r="V556" s="43">
        <v>0</v>
      </c>
      <c r="W556" s="239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1">
        <f t="shared" si="9"/>
        <v>0.621</v>
      </c>
      <c r="AC556" s="49" t="s">
        <v>2211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1197</v>
      </c>
      <c r="B557" s="67" t="s">
        <v>1771</v>
      </c>
      <c r="C557" s="39">
        <v>2893000</v>
      </c>
      <c r="D557" s="198" t="s">
        <v>1198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39">
        <v>34</v>
      </c>
      <c r="L557" s="43">
        <v>0</v>
      </c>
      <c r="M557" s="43">
        <v>0</v>
      </c>
      <c r="N557" s="43">
        <v>0</v>
      </c>
      <c r="O557" s="239">
        <v>0</v>
      </c>
      <c r="P557" s="43">
        <v>10</v>
      </c>
      <c r="Q557" s="43">
        <v>0</v>
      </c>
      <c r="R557" s="43">
        <v>0</v>
      </c>
      <c r="S557" s="239">
        <v>10</v>
      </c>
      <c r="T557" s="43">
        <v>0</v>
      </c>
      <c r="U557" s="43">
        <v>0</v>
      </c>
      <c r="V557" s="43">
        <v>0</v>
      </c>
      <c r="W557" s="239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1">
        <f t="shared" si="9"/>
        <v>1.311</v>
      </c>
      <c r="AC557" s="49" t="s">
        <v>2211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1199</v>
      </c>
      <c r="B558" s="67" t="s">
        <v>1771</v>
      </c>
      <c r="C558" s="39">
        <v>2893000</v>
      </c>
      <c r="D558" s="198" t="s">
        <v>1200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39">
        <v>24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1">
        <f t="shared" si="9"/>
        <v>1.081</v>
      </c>
      <c r="AC558" s="49" t="s">
        <v>2211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1201</v>
      </c>
      <c r="B559" s="67" t="s">
        <v>1771</v>
      </c>
      <c r="C559" s="39">
        <v>2893000</v>
      </c>
      <c r="D559" s="198" t="s">
        <v>1202</v>
      </c>
      <c r="E559" s="41" t="s">
        <v>1900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39">
        <v>30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1">
        <f t="shared" si="9"/>
        <v>1.484</v>
      </c>
      <c r="AC559" s="49" t="s">
        <v>2093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1203</v>
      </c>
      <c r="B560" s="67" t="s">
        <v>1771</v>
      </c>
      <c r="C560" s="39">
        <v>2893000</v>
      </c>
      <c r="D560" s="198" t="s">
        <v>1204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39">
        <v>20</v>
      </c>
      <c r="L560" s="43">
        <v>0</v>
      </c>
      <c r="M560" s="43">
        <v>0</v>
      </c>
      <c r="N560" s="43">
        <v>0</v>
      </c>
      <c r="O560" s="239">
        <v>0</v>
      </c>
      <c r="P560" s="43">
        <v>0</v>
      </c>
      <c r="Q560" s="43">
        <v>0</v>
      </c>
      <c r="R560" s="43">
        <v>0</v>
      </c>
      <c r="S560" s="239">
        <v>0</v>
      </c>
      <c r="T560" s="43">
        <v>0</v>
      </c>
      <c r="U560" s="43">
        <v>0</v>
      </c>
      <c r="V560" s="43">
        <v>0</v>
      </c>
      <c r="W560" s="239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1">
        <f t="shared" si="9"/>
        <v>0.9570000000000001</v>
      </c>
      <c r="AC560" s="49" t="s">
        <v>2150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1205</v>
      </c>
      <c r="B561" s="67" t="s">
        <v>1771</v>
      </c>
      <c r="C561" s="39">
        <v>2893000</v>
      </c>
      <c r="D561" s="198" t="s">
        <v>1206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1.254</v>
      </c>
      <c r="AC561" s="49" t="s">
        <v>2213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1207</v>
      </c>
      <c r="B562" s="67" t="s">
        <v>1771</v>
      </c>
      <c r="C562" s="39">
        <v>2893000</v>
      </c>
      <c r="D562" s="198" t="s">
        <v>1208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39">
        <v>12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1">
        <f t="shared" si="9"/>
        <v>1.104</v>
      </c>
      <c r="AC562" s="49" t="s">
        <v>2117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1209</v>
      </c>
      <c r="B563" s="67" t="s">
        <v>1771</v>
      </c>
      <c r="C563" s="39">
        <v>2893000</v>
      </c>
      <c r="D563" s="198" t="s">
        <v>1210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39">
        <v>8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1">
        <f t="shared" si="9"/>
        <v>1.444</v>
      </c>
      <c r="AC563" s="49" t="s">
        <v>2170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1211</v>
      </c>
      <c r="B564" s="67" t="s">
        <v>1771</v>
      </c>
      <c r="C564" s="39">
        <v>2893000</v>
      </c>
      <c r="D564" s="198" t="s">
        <v>1212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39">
        <v>6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1">
        <f t="shared" si="9"/>
        <v>0.8320000000000001</v>
      </c>
      <c r="AC564" s="49" t="s">
        <v>2224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1213</v>
      </c>
      <c r="B565" s="67" t="s">
        <v>1771</v>
      </c>
      <c r="C565" s="39">
        <v>2893000</v>
      </c>
      <c r="D565" s="198" t="s">
        <v>1214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1.625</v>
      </c>
      <c r="AC565" s="49" t="s">
        <v>2134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1215</v>
      </c>
      <c r="B566" s="67" t="s">
        <v>1771</v>
      </c>
      <c r="C566" s="39">
        <v>2893000</v>
      </c>
      <c r="D566" s="198" t="s">
        <v>1216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39">
        <v>2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1">
        <f t="shared" si="9"/>
        <v>0.875</v>
      </c>
      <c r="AC566" s="49" t="s">
        <v>2134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1217</v>
      </c>
      <c r="B567" s="67" t="s">
        <v>1771</v>
      </c>
      <c r="C567" s="39">
        <v>2893000</v>
      </c>
      <c r="D567" s="198" t="s">
        <v>1218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1.26</v>
      </c>
      <c r="AC567" s="49" t="s">
        <v>2119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1219</v>
      </c>
      <c r="B568" s="67" t="s">
        <v>1771</v>
      </c>
      <c r="C568" s="39">
        <v>2893000</v>
      </c>
      <c r="D568" s="198" t="s">
        <v>1220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0.525</v>
      </c>
      <c r="AC568" s="49" t="s">
        <v>2176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1221</v>
      </c>
      <c r="B569" s="67" t="s">
        <v>1771</v>
      </c>
      <c r="C569" s="39">
        <v>2893000</v>
      </c>
      <c r="D569" s="198" t="s">
        <v>1222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39">
        <v>1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1">
        <f t="shared" si="9"/>
        <v>2.75</v>
      </c>
      <c r="AC569" s="49" t="s">
        <v>2076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1223</v>
      </c>
      <c r="B570" s="67" t="s">
        <v>1771</v>
      </c>
      <c r="C570" s="39">
        <v>2893000</v>
      </c>
      <c r="D570" s="198" t="s">
        <v>1224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1">
        <f t="shared" si="9"/>
        <v>0.765</v>
      </c>
      <c r="AC570" s="49" t="s">
        <v>2225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1225</v>
      </c>
      <c r="B571" s="67" t="s">
        <v>1771</v>
      </c>
      <c r="C571" s="39">
        <v>2893000</v>
      </c>
      <c r="D571" s="198" t="s">
        <v>1226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2225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1227</v>
      </c>
      <c r="B572" s="67" t="s">
        <v>1771</v>
      </c>
      <c r="C572" s="39">
        <v>2893000</v>
      </c>
      <c r="D572" s="198" t="s">
        <v>1228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0.5750000000000001</v>
      </c>
      <c r="AC572" s="49" t="s">
        <v>2011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1229</v>
      </c>
      <c r="B573" s="67" t="s">
        <v>1771</v>
      </c>
      <c r="C573" s="39">
        <v>2893000</v>
      </c>
      <c r="D573" s="198" t="s">
        <v>1230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2.11</v>
      </c>
      <c r="AC573" s="49" t="s">
        <v>2226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1231</v>
      </c>
      <c r="B574" s="67" t="s">
        <v>1771</v>
      </c>
      <c r="C574" s="39">
        <v>2893000</v>
      </c>
      <c r="D574" s="198" t="s">
        <v>1232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2.6750000000000003</v>
      </c>
      <c r="AC574" s="49" t="s">
        <v>2227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1233</v>
      </c>
      <c r="B575" s="67" t="s">
        <v>1771</v>
      </c>
      <c r="C575" s="39">
        <v>2893000</v>
      </c>
      <c r="D575" s="198" t="s">
        <v>1234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2227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1235</v>
      </c>
      <c r="B576" s="67" t="s">
        <v>1771</v>
      </c>
      <c r="C576" s="39">
        <v>2893000</v>
      </c>
      <c r="D576" s="198" t="s">
        <v>1236</v>
      </c>
      <c r="E576" s="41" t="s">
        <v>1900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39">
        <v>2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1">
        <f t="shared" si="9"/>
        <v>0.54</v>
      </c>
      <c r="AC576" s="49" t="s">
        <v>2091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1237</v>
      </c>
      <c r="B577" s="67" t="s">
        <v>1771</v>
      </c>
      <c r="C577" s="39">
        <v>2893000</v>
      </c>
      <c r="D577" s="198" t="s">
        <v>1238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2</v>
      </c>
      <c r="M577" s="43">
        <v>0</v>
      </c>
      <c r="N577" s="43">
        <v>0</v>
      </c>
      <c r="O577" s="239">
        <v>2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1">
        <f t="shared" si="9"/>
        <v>0.29400000000000004</v>
      </c>
      <c r="AC577" s="49" t="s">
        <v>2217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1239</v>
      </c>
      <c r="B578" s="67" t="s">
        <v>1771</v>
      </c>
      <c r="C578" s="39">
        <v>2893000</v>
      </c>
      <c r="D578" s="198" t="s">
        <v>1240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0.378</v>
      </c>
      <c r="AC578" s="49" t="s">
        <v>2228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1241</v>
      </c>
      <c r="B579" s="67" t="s">
        <v>1771</v>
      </c>
      <c r="C579" s="39">
        <v>2893000</v>
      </c>
      <c r="D579" s="198" t="s">
        <v>1242</v>
      </c>
      <c r="E579" s="41" t="s">
        <v>1900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39">
        <v>6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1">
        <f t="shared" si="9"/>
        <v>1.661</v>
      </c>
      <c r="AC579" s="49" t="s">
        <v>2229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1243</v>
      </c>
      <c r="B580" s="67" t="s">
        <v>1771</v>
      </c>
      <c r="C580" s="39">
        <v>2893000</v>
      </c>
      <c r="D580" s="198" t="s">
        <v>1244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1">
        <f t="shared" si="9"/>
        <v>0.5760000000000001</v>
      </c>
      <c r="AC580" s="49" t="s">
        <v>2117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1245</v>
      </c>
      <c r="B581" s="67" t="s">
        <v>1771</v>
      </c>
      <c r="C581" s="39">
        <v>2893000</v>
      </c>
      <c r="D581" s="199" t="s">
        <v>1246</v>
      </c>
      <c r="E581" s="52" t="s">
        <v>1900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39">
        <v>4</v>
      </c>
      <c r="L581" s="43">
        <v>0</v>
      </c>
      <c r="M581" s="43">
        <v>0</v>
      </c>
      <c r="N581" s="43">
        <v>0</v>
      </c>
      <c r="O581" s="239">
        <v>0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1">
        <f t="shared" si="9"/>
        <v>1.58</v>
      </c>
      <c r="AC581" s="57" t="s">
        <v>2230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1247</v>
      </c>
      <c r="B582" s="67" t="s">
        <v>1771</v>
      </c>
      <c r="C582" s="39">
        <v>2893000</v>
      </c>
      <c r="D582" s="198" t="s">
        <v>1248</v>
      </c>
      <c r="E582" s="41" t="s">
        <v>1900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39">
        <v>5</v>
      </c>
      <c r="L582" s="43">
        <v>2</v>
      </c>
      <c r="M582" s="43">
        <v>2</v>
      </c>
      <c r="N582" s="43">
        <v>0</v>
      </c>
      <c r="O582" s="239">
        <v>4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1">
        <f t="shared" si="9"/>
        <v>1.639</v>
      </c>
      <c r="AC582" s="49" t="s">
        <v>2231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1249</v>
      </c>
      <c r="B583" s="67" t="s">
        <v>1771</v>
      </c>
      <c r="C583" s="39">
        <v>2893000</v>
      </c>
      <c r="D583" s="198" t="s">
        <v>1250</v>
      </c>
      <c r="E583" s="41" t="s">
        <v>1900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39">
        <v>20</v>
      </c>
      <c r="L583" s="43">
        <v>0</v>
      </c>
      <c r="M583" s="43">
        <v>0</v>
      </c>
      <c r="N583" s="43">
        <v>0</v>
      </c>
      <c r="O583" s="239">
        <v>0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1">
        <f t="shared" si="9"/>
        <v>2.784</v>
      </c>
      <c r="AC583" s="49" t="s">
        <v>1993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18.75">
      <c r="A584" s="39" t="s">
        <v>1251</v>
      </c>
      <c r="B584" s="67" t="s">
        <v>1771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39">
        <v>6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1">
        <f t="shared" si="9"/>
        <v>20.232</v>
      </c>
      <c r="AC584" s="49" t="s">
        <v>2232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37.5">
      <c r="A585" s="39" t="s">
        <v>1254</v>
      </c>
      <c r="B585" s="67" t="s">
        <v>1771</v>
      </c>
      <c r="C585" s="39">
        <v>2893000</v>
      </c>
      <c r="D585" s="198" t="s">
        <v>1255</v>
      </c>
      <c r="E585" s="41" t="s">
        <v>1900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39">
        <v>4</v>
      </c>
      <c r="L585" s="43">
        <v>0</v>
      </c>
      <c r="M585" s="43">
        <v>0</v>
      </c>
      <c r="N585" s="43">
        <v>0</v>
      </c>
      <c r="O585" s="239">
        <v>0</v>
      </c>
      <c r="P585" s="43">
        <v>4</v>
      </c>
      <c r="Q585" s="43">
        <v>0</v>
      </c>
      <c r="R585" s="43">
        <v>0</v>
      </c>
      <c r="S585" s="239">
        <v>4</v>
      </c>
      <c r="T585" s="43">
        <v>0</v>
      </c>
      <c r="U585" s="43">
        <v>0</v>
      </c>
      <c r="V585" s="43">
        <v>0</v>
      </c>
      <c r="W585" s="239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1">
        <f t="shared" si="9"/>
        <v>0.8</v>
      </c>
      <c r="AC585" s="49" t="s">
        <v>2063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1256</v>
      </c>
      <c r="B586" s="67" t="s">
        <v>1771</v>
      </c>
      <c r="C586" s="39">
        <v>2893000</v>
      </c>
      <c r="D586" s="198" t="s">
        <v>1257</v>
      </c>
      <c r="E586" s="41" t="s">
        <v>1900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0</v>
      </c>
      <c r="Q586" s="43">
        <v>0</v>
      </c>
      <c r="R586" s="43">
        <v>0</v>
      </c>
      <c r="S586" s="239">
        <v>0</v>
      </c>
      <c r="T586" s="43">
        <v>0</v>
      </c>
      <c r="U586" s="43">
        <v>0</v>
      </c>
      <c r="V586" s="43">
        <v>0</v>
      </c>
      <c r="W586" s="239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1">
        <f t="shared" si="9"/>
        <v>1.316</v>
      </c>
      <c r="AC586" s="49" t="s">
        <v>2233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1258</v>
      </c>
      <c r="B587" s="67" t="s">
        <v>1771</v>
      </c>
      <c r="C587" s="39">
        <v>2893000</v>
      </c>
      <c r="D587" s="198" t="s">
        <v>1259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1.47</v>
      </c>
      <c r="AC587" s="49" t="s">
        <v>2219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1260</v>
      </c>
      <c r="B588" s="67" t="s">
        <v>1771</v>
      </c>
      <c r="C588" s="39">
        <v>2893000</v>
      </c>
      <c r="D588" s="198" t="s">
        <v>1261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39">
        <v>2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1">
        <f t="shared" si="9"/>
        <v>1.6500000000000001</v>
      </c>
      <c r="AC588" s="49" t="s">
        <v>2234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1262</v>
      </c>
      <c r="B589" s="67" t="s">
        <v>1771</v>
      </c>
      <c r="C589" s="39">
        <v>2893000</v>
      </c>
      <c r="D589" s="198" t="s">
        <v>1263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2.3499999999999996</v>
      </c>
      <c r="AC589" s="49" t="s">
        <v>2205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1264</v>
      </c>
      <c r="B590" s="67" t="s">
        <v>1771</v>
      </c>
      <c r="C590" s="39">
        <v>2893000</v>
      </c>
      <c r="D590" s="198" t="s">
        <v>1265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2.7</v>
      </c>
      <c r="AC590" s="49" t="s">
        <v>2091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1266</v>
      </c>
      <c r="B591" s="67" t="s">
        <v>1771</v>
      </c>
      <c r="C591" s="39">
        <v>2893000</v>
      </c>
      <c r="D591" s="198" t="s">
        <v>1267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1.83</v>
      </c>
      <c r="AC591" s="49" t="s">
        <v>2235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1268</v>
      </c>
      <c r="B592" s="67" t="s">
        <v>1771</v>
      </c>
      <c r="C592" s="39">
        <v>2893000</v>
      </c>
      <c r="D592" s="198" t="s">
        <v>1269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39">
        <v>0</v>
      </c>
      <c r="L592" s="43">
        <v>0</v>
      </c>
      <c r="M592" s="43">
        <v>0</v>
      </c>
      <c r="N592" s="43">
        <v>0</v>
      </c>
      <c r="O592" s="239">
        <v>0</v>
      </c>
      <c r="P592" s="43">
        <v>1</v>
      </c>
      <c r="Q592" s="43">
        <v>0</v>
      </c>
      <c r="R592" s="43">
        <v>0</v>
      </c>
      <c r="S592" s="239">
        <v>1</v>
      </c>
      <c r="T592" s="43">
        <v>1</v>
      </c>
      <c r="U592" s="43">
        <v>0</v>
      </c>
      <c r="V592" s="43">
        <v>0</v>
      </c>
      <c r="W592" s="239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1">
        <f t="shared" si="9"/>
        <v>3.537</v>
      </c>
      <c r="AC592" s="49" t="s">
        <v>2236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1270</v>
      </c>
      <c r="B593" s="67" t="s">
        <v>1771</v>
      </c>
      <c r="C593" s="39">
        <v>2893000</v>
      </c>
      <c r="D593" s="198" t="s">
        <v>1271</v>
      </c>
      <c r="E593" s="41" t="s">
        <v>1900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39">
        <v>8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1">
        <f t="shared" si="9"/>
        <v>1.275</v>
      </c>
      <c r="AC593" s="49" t="s">
        <v>2176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1272</v>
      </c>
      <c r="B594" s="67" t="s">
        <v>1771</v>
      </c>
      <c r="C594" s="39">
        <v>2893000</v>
      </c>
      <c r="D594" s="198" t="s">
        <v>1273</v>
      </c>
      <c r="E594" s="41" t="s">
        <v>1900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39">
        <v>6</v>
      </c>
      <c r="L594" s="43">
        <v>0</v>
      </c>
      <c r="M594" s="43">
        <v>0</v>
      </c>
      <c r="N594" s="43">
        <v>0</v>
      </c>
      <c r="O594" s="239">
        <v>0</v>
      </c>
      <c r="P594" s="43">
        <v>2</v>
      </c>
      <c r="Q594" s="43">
        <v>2</v>
      </c>
      <c r="R594" s="43">
        <v>2</v>
      </c>
      <c r="S594" s="239">
        <v>6</v>
      </c>
      <c r="T594" s="43">
        <v>2</v>
      </c>
      <c r="U594" s="43">
        <v>2</v>
      </c>
      <c r="V594" s="43">
        <v>2</v>
      </c>
      <c r="W594" s="239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1">
        <f t="shared" si="9"/>
        <v>2.25</v>
      </c>
      <c r="AC594" s="49" t="s">
        <v>2176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1274</v>
      </c>
      <c r="B595" s="67" t="s">
        <v>1771</v>
      </c>
      <c r="C595" s="39">
        <v>2893000</v>
      </c>
      <c r="D595" s="198" t="s">
        <v>1275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3.48</v>
      </c>
      <c r="AC595" s="49" t="s">
        <v>2237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1276</v>
      </c>
      <c r="B596" s="67" t="s">
        <v>1771</v>
      </c>
      <c r="C596" s="39">
        <v>2893000</v>
      </c>
      <c r="D596" s="198" t="s">
        <v>1277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1">
        <f aca="true" t="shared" si="10" ref="AB596:AB659">(X596+Y596)*AC596</f>
        <v>3.38</v>
      </c>
      <c r="AC596" s="49" t="s">
        <v>2147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1278</v>
      </c>
      <c r="B597" s="67" t="s">
        <v>1771</v>
      </c>
      <c r="C597" s="39">
        <v>2893000</v>
      </c>
      <c r="D597" s="198" t="s">
        <v>1279</v>
      </c>
      <c r="E597" s="41" t="s">
        <v>1900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39">
        <v>2</v>
      </c>
      <c r="L597" s="43">
        <v>0</v>
      </c>
      <c r="M597" s="43">
        <v>0</v>
      </c>
      <c r="N597" s="43">
        <v>0</v>
      </c>
      <c r="O597" s="239">
        <v>0</v>
      </c>
      <c r="P597" s="43">
        <v>1</v>
      </c>
      <c r="Q597" s="43">
        <v>1</v>
      </c>
      <c r="R597" s="43">
        <v>1</v>
      </c>
      <c r="S597" s="239">
        <v>3</v>
      </c>
      <c r="T597" s="43">
        <v>1</v>
      </c>
      <c r="U597" s="43">
        <v>1</v>
      </c>
      <c r="V597" s="43">
        <v>1</v>
      </c>
      <c r="W597" s="239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1">
        <f t="shared" si="10"/>
        <v>0.949</v>
      </c>
      <c r="AC597" s="49" t="s">
        <v>2097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1280</v>
      </c>
      <c r="B598" s="67" t="s">
        <v>1771</v>
      </c>
      <c r="C598" s="39">
        <v>2893000</v>
      </c>
      <c r="D598" s="198" t="s">
        <v>1281</v>
      </c>
      <c r="E598" s="41" t="s">
        <v>1900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39">
        <v>6</v>
      </c>
      <c r="L598" s="43">
        <v>2</v>
      </c>
      <c r="M598" s="43">
        <v>2</v>
      </c>
      <c r="N598" s="43">
        <v>2</v>
      </c>
      <c r="O598" s="239">
        <v>6</v>
      </c>
      <c r="P598" s="43">
        <v>2</v>
      </c>
      <c r="Q598" s="43">
        <v>2</v>
      </c>
      <c r="R598" s="43">
        <v>2</v>
      </c>
      <c r="S598" s="239">
        <v>6</v>
      </c>
      <c r="T598" s="43">
        <v>2</v>
      </c>
      <c r="U598" s="43">
        <v>2</v>
      </c>
      <c r="V598" s="43">
        <v>2</v>
      </c>
      <c r="W598" s="239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1">
        <f t="shared" si="10"/>
        <v>0.8999999999999999</v>
      </c>
      <c r="AC598" s="49" t="s">
        <v>2029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1282</v>
      </c>
      <c r="B599" s="67" t="s">
        <v>1771</v>
      </c>
      <c r="C599" s="39">
        <v>2893000</v>
      </c>
      <c r="D599" s="198" t="s">
        <v>1283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19.740000000000002</v>
      </c>
      <c r="AC599" s="49" t="s">
        <v>2238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1284</v>
      </c>
      <c r="B600" s="67" t="s">
        <v>1771</v>
      </c>
      <c r="C600" s="39">
        <v>2893000</v>
      </c>
      <c r="D600" s="198" t="s">
        <v>1285</v>
      </c>
      <c r="E600" s="41" t="s">
        <v>1900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39">
        <v>10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1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1286</v>
      </c>
      <c r="B601" s="67" t="s">
        <v>1771</v>
      </c>
      <c r="C601" s="39">
        <v>2893000</v>
      </c>
      <c r="D601" s="210" t="s">
        <v>1287</v>
      </c>
      <c r="E601" s="282" t="s">
        <v>1900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39">
        <v>5</v>
      </c>
      <c r="L601" s="43">
        <v>0</v>
      </c>
      <c r="M601" s="43">
        <v>0</v>
      </c>
      <c r="N601" s="43">
        <v>0</v>
      </c>
      <c r="O601" s="239">
        <v>0</v>
      </c>
      <c r="P601" s="43">
        <v>5</v>
      </c>
      <c r="Q601" s="43">
        <v>0</v>
      </c>
      <c r="R601" s="43">
        <v>0</v>
      </c>
      <c r="S601" s="239">
        <v>5</v>
      </c>
      <c r="T601" s="43">
        <v>0</v>
      </c>
      <c r="U601" s="43">
        <v>0</v>
      </c>
      <c r="V601" s="43">
        <v>0</v>
      </c>
      <c r="W601" s="239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1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1288</v>
      </c>
      <c r="B602" s="67" t="s">
        <v>1771</v>
      </c>
      <c r="C602" s="39">
        <v>2893000</v>
      </c>
      <c r="D602" s="210" t="s">
        <v>1289</v>
      </c>
      <c r="E602" s="282" t="s">
        <v>1900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39">
        <v>15</v>
      </c>
      <c r="L602" s="43">
        <v>5</v>
      </c>
      <c r="M602" s="43">
        <v>5</v>
      </c>
      <c r="N602" s="43">
        <v>5</v>
      </c>
      <c r="O602" s="239">
        <v>15</v>
      </c>
      <c r="P602" s="43">
        <v>5</v>
      </c>
      <c r="Q602" s="43">
        <v>5</v>
      </c>
      <c r="R602" s="43">
        <v>5</v>
      </c>
      <c r="S602" s="239">
        <v>15</v>
      </c>
      <c r="T602" s="43">
        <v>5</v>
      </c>
      <c r="U602" s="43">
        <v>5</v>
      </c>
      <c r="V602" s="43">
        <v>5</v>
      </c>
      <c r="W602" s="239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1">
        <f t="shared" si="10"/>
        <v>2.025</v>
      </c>
      <c r="AC602" s="49" t="s">
        <v>2239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1290</v>
      </c>
      <c r="B603" s="67" t="s">
        <v>1771</v>
      </c>
      <c r="C603" s="39">
        <v>2893000</v>
      </c>
      <c r="D603" s="198" t="s">
        <v>1291</v>
      </c>
      <c r="E603" s="41" t="s">
        <v>1900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39">
        <v>6</v>
      </c>
      <c r="L603" s="43">
        <v>2</v>
      </c>
      <c r="M603" s="43">
        <v>2</v>
      </c>
      <c r="N603" s="43">
        <v>2</v>
      </c>
      <c r="O603" s="239">
        <v>6</v>
      </c>
      <c r="P603" s="43">
        <v>2</v>
      </c>
      <c r="Q603" s="43">
        <v>2</v>
      </c>
      <c r="R603" s="43">
        <v>2</v>
      </c>
      <c r="S603" s="239">
        <v>6</v>
      </c>
      <c r="T603" s="43">
        <v>2</v>
      </c>
      <c r="U603" s="43">
        <v>2</v>
      </c>
      <c r="V603" s="43">
        <v>2</v>
      </c>
      <c r="W603" s="239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1">
        <f t="shared" si="10"/>
        <v>0.8099999999999999</v>
      </c>
      <c r="AC603" s="49" t="s">
        <v>2239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1292</v>
      </c>
      <c r="B604" s="67" t="s">
        <v>1771</v>
      </c>
      <c r="C604" s="39">
        <v>2893000</v>
      </c>
      <c r="D604" s="198" t="s">
        <v>1293</v>
      </c>
      <c r="E604" s="41" t="s">
        <v>1900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39">
        <v>10</v>
      </c>
      <c r="L604" s="43">
        <v>5</v>
      </c>
      <c r="M604" s="43">
        <v>5</v>
      </c>
      <c r="N604" s="43">
        <v>5</v>
      </c>
      <c r="O604" s="239">
        <v>15</v>
      </c>
      <c r="P604" s="43">
        <v>5</v>
      </c>
      <c r="Q604" s="43">
        <v>5</v>
      </c>
      <c r="R604" s="43">
        <v>5</v>
      </c>
      <c r="S604" s="239">
        <v>15</v>
      </c>
      <c r="T604" s="43">
        <v>5</v>
      </c>
      <c r="U604" s="43">
        <v>5</v>
      </c>
      <c r="V604" s="43">
        <v>5</v>
      </c>
      <c r="W604" s="239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1">
        <f t="shared" si="10"/>
        <v>2.52</v>
      </c>
      <c r="AC604" s="49" t="s">
        <v>2240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1294</v>
      </c>
      <c r="B605" s="67" t="s">
        <v>1771</v>
      </c>
      <c r="C605" s="39">
        <v>2893000</v>
      </c>
      <c r="D605" s="198" t="s">
        <v>1295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1">
        <f t="shared" si="10"/>
        <v>96.57</v>
      </c>
      <c r="AC605" s="57" t="s">
        <v>2241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1296</v>
      </c>
      <c r="B606" s="67" t="s">
        <v>1771</v>
      </c>
      <c r="C606" s="39">
        <v>2893000</v>
      </c>
      <c r="D606" s="199" t="s">
        <v>1297</v>
      </c>
      <c r="E606" s="52" t="s">
        <v>1900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39">
        <v>0</v>
      </c>
      <c r="L606" s="43">
        <v>0</v>
      </c>
      <c r="M606" s="43">
        <v>0</v>
      </c>
      <c r="N606" s="43">
        <v>0</v>
      </c>
      <c r="O606" s="239">
        <v>0</v>
      </c>
      <c r="P606" s="43">
        <v>2</v>
      </c>
      <c r="Q606" s="43">
        <v>0</v>
      </c>
      <c r="R606" s="43">
        <v>0</v>
      </c>
      <c r="S606" s="239">
        <v>2</v>
      </c>
      <c r="T606" s="43">
        <v>0</v>
      </c>
      <c r="U606" s="43">
        <v>0</v>
      </c>
      <c r="V606" s="43">
        <v>0</v>
      </c>
      <c r="W606" s="239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1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1298</v>
      </c>
      <c r="B607" s="67" t="s">
        <v>1771</v>
      </c>
      <c r="C607" s="39">
        <v>2893000</v>
      </c>
      <c r="D607" s="198" t="s">
        <v>1299</v>
      </c>
      <c r="E607" s="41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1</v>
      </c>
      <c r="Q607" s="43">
        <v>0</v>
      </c>
      <c r="R607" s="43">
        <v>0</v>
      </c>
      <c r="S607" s="239">
        <v>1</v>
      </c>
      <c r="T607" s="43">
        <v>1</v>
      </c>
      <c r="U607" s="43">
        <v>0</v>
      </c>
      <c r="V607" s="43">
        <v>0</v>
      </c>
      <c r="W607" s="239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1">
        <f t="shared" si="10"/>
        <v>3.63</v>
      </c>
      <c r="AC607" s="49" t="s">
        <v>2242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18.75">
      <c r="A608" s="39" t="s">
        <v>1300</v>
      </c>
      <c r="B608" s="67" t="s">
        <v>1771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39">
        <v>4</v>
      </c>
      <c r="L608" s="43">
        <v>0</v>
      </c>
      <c r="M608" s="43">
        <v>0</v>
      </c>
      <c r="N608" s="43">
        <v>0</v>
      </c>
      <c r="O608" s="239">
        <v>0</v>
      </c>
      <c r="P608" s="43">
        <v>0</v>
      </c>
      <c r="Q608" s="43">
        <v>0</v>
      </c>
      <c r="R608" s="43">
        <v>0</v>
      </c>
      <c r="S608" s="239">
        <v>0</v>
      </c>
      <c r="T608" s="43">
        <v>0</v>
      </c>
      <c r="U608" s="43">
        <v>0</v>
      </c>
      <c r="V608" s="43">
        <v>0</v>
      </c>
      <c r="W608" s="239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1">
        <f t="shared" si="10"/>
        <v>0.32</v>
      </c>
      <c r="AC608" s="49" t="s">
        <v>2063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37.5">
      <c r="A609" s="39" t="s">
        <v>1303</v>
      </c>
      <c r="B609" s="67" t="s">
        <v>1771</v>
      </c>
      <c r="C609" s="39">
        <v>2893000</v>
      </c>
      <c r="D609" s="198" t="s">
        <v>1304</v>
      </c>
      <c r="E609" s="41" t="s">
        <v>1900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1">
        <f t="shared" si="10"/>
        <v>0.96</v>
      </c>
      <c r="AC609" s="49" t="s">
        <v>2063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1305</v>
      </c>
      <c r="B610" s="67" t="s">
        <v>1771</v>
      </c>
      <c r="C610" s="39">
        <v>2893000</v>
      </c>
      <c r="D610" s="198" t="s">
        <v>1306</v>
      </c>
      <c r="E610" s="41" t="s">
        <v>1900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39">
        <v>6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1">
        <f t="shared" si="10"/>
        <v>1</v>
      </c>
      <c r="AC610" s="49" t="s">
        <v>2104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1307</v>
      </c>
      <c r="B611" s="67" t="s">
        <v>1771</v>
      </c>
      <c r="C611" s="39">
        <v>2893000</v>
      </c>
      <c r="D611" s="198" t="s">
        <v>1308</v>
      </c>
      <c r="E611" s="41" t="s">
        <v>1900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39">
        <v>2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1">
        <f t="shared" si="10"/>
        <v>6.192</v>
      </c>
      <c r="AC611" s="49" t="s">
        <v>2243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18.75">
      <c r="A612" s="39" t="s">
        <v>1309</v>
      </c>
      <c r="B612" s="67" t="s">
        <v>1771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39">
        <v>1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1">
        <f t="shared" si="10"/>
        <v>3.62</v>
      </c>
      <c r="AC612" s="49" t="s">
        <v>2244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37.5">
      <c r="A613" s="39" t="s">
        <v>1312</v>
      </c>
      <c r="B613" s="67" t="s">
        <v>1771</v>
      </c>
      <c r="C613" s="39">
        <v>2893000</v>
      </c>
      <c r="D613" s="198" t="s">
        <v>1313</v>
      </c>
      <c r="E613" s="41" t="s">
        <v>1900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1">
        <f t="shared" si="10"/>
        <v>1.995</v>
      </c>
      <c r="AC613" s="49" t="s">
        <v>2245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1314</v>
      </c>
      <c r="B614" s="67" t="s">
        <v>1771</v>
      </c>
      <c r="C614" s="39">
        <v>2893000</v>
      </c>
      <c r="D614" s="198" t="s">
        <v>1315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0.8699999999999999</v>
      </c>
      <c r="AC614" s="57" t="s">
        <v>2246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1316</v>
      </c>
      <c r="B615" s="67" t="s">
        <v>1771</v>
      </c>
      <c r="C615" s="39">
        <v>2893000</v>
      </c>
      <c r="D615" s="199" t="s">
        <v>1317</v>
      </c>
      <c r="E615" s="52" t="s">
        <v>1900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39">
        <v>0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1">
        <f t="shared" si="10"/>
        <v>1.8</v>
      </c>
      <c r="AC615" s="49" t="s">
        <v>2247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1318</v>
      </c>
      <c r="B616" s="67" t="s">
        <v>1771</v>
      </c>
      <c r="C616" s="39">
        <v>2893000</v>
      </c>
      <c r="D616" s="198" t="s">
        <v>1319</v>
      </c>
      <c r="E616" s="41" t="s">
        <v>1900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39">
        <v>1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1</v>
      </c>
      <c r="R616" s="43">
        <v>0</v>
      </c>
      <c r="S616" s="239">
        <v>1</v>
      </c>
      <c r="T616" s="43">
        <v>0</v>
      </c>
      <c r="U616" s="43">
        <v>0</v>
      </c>
      <c r="V616" s="43">
        <v>0</v>
      </c>
      <c r="W616" s="239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1">
        <f t="shared" si="10"/>
        <v>23.6</v>
      </c>
      <c r="AC616" s="49" t="s">
        <v>2248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1320</v>
      </c>
      <c r="B617" s="67" t="s">
        <v>1771</v>
      </c>
      <c r="C617" s="39">
        <v>2893000</v>
      </c>
      <c r="D617" s="198" t="s">
        <v>1321</v>
      </c>
      <c r="E617" s="41" t="s">
        <v>1900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39">
        <v>3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0</v>
      </c>
      <c r="R617" s="43">
        <v>0</v>
      </c>
      <c r="S617" s="239">
        <v>0</v>
      </c>
      <c r="T617" s="43">
        <v>0</v>
      </c>
      <c r="U617" s="43">
        <v>0</v>
      </c>
      <c r="V617" s="43">
        <v>0</v>
      </c>
      <c r="W617" s="239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1">
        <f t="shared" si="10"/>
        <v>17.875</v>
      </c>
      <c r="AC617" s="49" t="s">
        <v>2249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1322</v>
      </c>
      <c r="B618" s="67" t="s">
        <v>1771</v>
      </c>
      <c r="C618" s="39">
        <v>2893000</v>
      </c>
      <c r="D618" s="198" t="s">
        <v>1323</v>
      </c>
      <c r="E618" s="41" t="s">
        <v>1900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39">
        <v>1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1">
        <f t="shared" si="10"/>
        <v>4.6</v>
      </c>
      <c r="AC618" s="49" t="s">
        <v>2144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1324</v>
      </c>
      <c r="B619" s="67" t="s">
        <v>1771</v>
      </c>
      <c r="C619" s="39">
        <v>2893000</v>
      </c>
      <c r="D619" s="198" t="s">
        <v>1325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1">
        <f t="shared" si="10"/>
        <v>0.10500000000000001</v>
      </c>
      <c r="AC619" s="49" t="s">
        <v>2032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1326</v>
      </c>
      <c r="B620" s="67" t="s">
        <v>1771</v>
      </c>
      <c r="C620" s="39">
        <v>2893000</v>
      </c>
      <c r="D620" s="198" t="s">
        <v>1327</v>
      </c>
      <c r="E620" s="41" t="s">
        <v>1900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39">
        <v>12</v>
      </c>
      <c r="L620" s="43">
        <v>4</v>
      </c>
      <c r="M620" s="43">
        <v>0</v>
      </c>
      <c r="N620" s="43">
        <v>0</v>
      </c>
      <c r="O620" s="239">
        <v>4</v>
      </c>
      <c r="P620" s="43">
        <v>4</v>
      </c>
      <c r="Q620" s="43">
        <v>0</v>
      </c>
      <c r="R620" s="43">
        <v>0</v>
      </c>
      <c r="S620" s="239">
        <v>4</v>
      </c>
      <c r="T620" s="43">
        <v>0</v>
      </c>
      <c r="U620" s="43">
        <v>0</v>
      </c>
      <c r="V620" s="43">
        <v>0</v>
      </c>
      <c r="W620" s="239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1">
        <f t="shared" si="10"/>
        <v>1.55</v>
      </c>
      <c r="AC620" s="49" t="s">
        <v>2099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1328</v>
      </c>
      <c r="B621" s="67" t="s">
        <v>1771</v>
      </c>
      <c r="C621" s="39">
        <v>2893000</v>
      </c>
      <c r="D621" s="198" t="s">
        <v>1329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1">
        <f t="shared" si="10"/>
        <v>1.696</v>
      </c>
      <c r="AC621" s="49" t="s">
        <v>2074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1330</v>
      </c>
      <c r="B622" s="67" t="s">
        <v>1771</v>
      </c>
      <c r="C622" s="39">
        <v>2893000</v>
      </c>
      <c r="D622" s="198" t="s">
        <v>1331</v>
      </c>
      <c r="E622" s="41" t="s">
        <v>1900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39">
        <v>0</v>
      </c>
      <c r="L622" s="43">
        <v>0</v>
      </c>
      <c r="M622" s="43">
        <v>0</v>
      </c>
      <c r="N622" s="43">
        <v>0</v>
      </c>
      <c r="O622" s="239">
        <v>0</v>
      </c>
      <c r="P622" s="43">
        <v>0</v>
      </c>
      <c r="Q622" s="43">
        <v>0</v>
      </c>
      <c r="R622" s="43">
        <v>0</v>
      </c>
      <c r="S622" s="239">
        <v>0</v>
      </c>
      <c r="T622" s="43">
        <v>0</v>
      </c>
      <c r="U622" s="43">
        <v>0</v>
      </c>
      <c r="V622" s="43">
        <v>0</v>
      </c>
      <c r="W622" s="239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1">
        <f t="shared" si="10"/>
        <v>20.339999999999996</v>
      </c>
      <c r="AC622" s="49" t="s">
        <v>2250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1332</v>
      </c>
      <c r="B623" s="67" t="s">
        <v>1771</v>
      </c>
      <c r="C623" s="39">
        <v>2893000</v>
      </c>
      <c r="D623" s="198" t="s">
        <v>1333</v>
      </c>
      <c r="E623" s="41" t="s">
        <v>1900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39">
        <v>100</v>
      </c>
      <c r="L623" s="43">
        <v>30</v>
      </c>
      <c r="M623" s="43">
        <v>30</v>
      </c>
      <c r="N623" s="43">
        <v>30</v>
      </c>
      <c r="O623" s="239">
        <v>90</v>
      </c>
      <c r="P623" s="43">
        <v>30</v>
      </c>
      <c r="Q623" s="43">
        <v>30</v>
      </c>
      <c r="R623" s="43">
        <v>30</v>
      </c>
      <c r="S623" s="239">
        <v>90</v>
      </c>
      <c r="T623" s="43">
        <v>30</v>
      </c>
      <c r="U623" s="43">
        <v>30</v>
      </c>
      <c r="V623" s="43">
        <v>30</v>
      </c>
      <c r="W623" s="239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1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1334</v>
      </c>
      <c r="B624" s="67" t="s">
        <v>1771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39">
        <v>0</v>
      </c>
      <c r="L624" s="43">
        <v>0</v>
      </c>
      <c r="M624" s="43">
        <v>0</v>
      </c>
      <c r="N624" s="43">
        <v>0</v>
      </c>
      <c r="O624" s="239">
        <v>0</v>
      </c>
      <c r="P624" s="43">
        <v>1</v>
      </c>
      <c r="Q624" s="43">
        <v>0</v>
      </c>
      <c r="R624" s="43">
        <v>0</v>
      </c>
      <c r="S624" s="239">
        <v>1</v>
      </c>
      <c r="T624" s="43">
        <v>0</v>
      </c>
      <c r="U624" s="43">
        <v>0</v>
      </c>
      <c r="V624" s="43">
        <v>0</v>
      </c>
      <c r="W624" s="239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1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1337</v>
      </c>
      <c r="B625" s="67" t="s">
        <v>1771</v>
      </c>
      <c r="C625" s="39">
        <v>2893000</v>
      </c>
      <c r="D625" s="198" t="s">
        <v>1338</v>
      </c>
      <c r="E625" s="41" t="s">
        <v>1900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1">
        <f t="shared" si="10"/>
        <v>2.3</v>
      </c>
      <c r="AC625" s="49" t="s">
        <v>2144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1339</v>
      </c>
      <c r="B626" s="67" t="s">
        <v>1771</v>
      </c>
      <c r="C626" s="39">
        <v>2893000</v>
      </c>
      <c r="D626" s="210" t="s">
        <v>1340</v>
      </c>
      <c r="E626" s="282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0</v>
      </c>
      <c r="Q626" s="43">
        <v>0</v>
      </c>
      <c r="R626" s="43">
        <v>0</v>
      </c>
      <c r="S626" s="239">
        <v>0</v>
      </c>
      <c r="T626" s="43">
        <v>0</v>
      </c>
      <c r="U626" s="43">
        <v>0</v>
      </c>
      <c r="V626" s="43">
        <v>0</v>
      </c>
      <c r="W626" s="239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1">
        <f t="shared" si="10"/>
        <v>3.7</v>
      </c>
      <c r="AC626" s="49" t="s">
        <v>2221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1341</v>
      </c>
      <c r="B627" s="67" t="s">
        <v>1771</v>
      </c>
      <c r="C627" s="39">
        <v>2893000</v>
      </c>
      <c r="D627" s="198" t="s">
        <v>1342</v>
      </c>
      <c r="E627" s="41" t="s">
        <v>1900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39">
        <v>1</v>
      </c>
      <c r="L627" s="43">
        <v>0</v>
      </c>
      <c r="M627" s="43">
        <v>0</v>
      </c>
      <c r="N627" s="43">
        <v>0</v>
      </c>
      <c r="O627" s="239">
        <v>0</v>
      </c>
      <c r="P627" s="43">
        <v>1</v>
      </c>
      <c r="Q627" s="43">
        <v>0</v>
      </c>
      <c r="R627" s="43">
        <v>0</v>
      </c>
      <c r="S627" s="239">
        <v>1</v>
      </c>
      <c r="T627" s="43">
        <v>0</v>
      </c>
      <c r="U627" s="43">
        <v>0</v>
      </c>
      <c r="V627" s="43">
        <v>0</v>
      </c>
      <c r="W627" s="239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1">
        <f t="shared" si="10"/>
        <v>6.4</v>
      </c>
      <c r="AC627" s="49" t="s">
        <v>2222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1343</v>
      </c>
      <c r="B628" s="67" t="s">
        <v>1771</v>
      </c>
      <c r="C628" s="39">
        <v>2893000</v>
      </c>
      <c r="D628" s="198" t="s">
        <v>1344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39">
        <v>0</v>
      </c>
      <c r="L628" s="43">
        <v>0</v>
      </c>
      <c r="M628" s="43">
        <v>0</v>
      </c>
      <c r="N628" s="43">
        <v>0</v>
      </c>
      <c r="O628" s="239">
        <v>0</v>
      </c>
      <c r="P628" s="43">
        <v>0</v>
      </c>
      <c r="Q628" s="43">
        <v>0</v>
      </c>
      <c r="R628" s="43">
        <v>0</v>
      </c>
      <c r="S628" s="239">
        <v>0</v>
      </c>
      <c r="T628" s="43">
        <v>0</v>
      </c>
      <c r="U628" s="43">
        <v>0</v>
      </c>
      <c r="V628" s="43">
        <v>0</v>
      </c>
      <c r="W628" s="239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1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1345</v>
      </c>
      <c r="B629" s="67" t="s">
        <v>1771</v>
      </c>
      <c r="C629" s="39">
        <v>2893000</v>
      </c>
      <c r="D629" s="198" t="s">
        <v>1346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39">
        <v>1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1">
        <f t="shared" si="10"/>
        <v>7</v>
      </c>
      <c r="AC629" s="49" t="s">
        <v>2220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1347</v>
      </c>
      <c r="B630" s="67" t="s">
        <v>1771</v>
      </c>
      <c r="C630" s="39">
        <v>2893000</v>
      </c>
      <c r="D630" s="198" t="s">
        <v>1348</v>
      </c>
      <c r="E630" s="41" t="s">
        <v>1900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39">
        <v>100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1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1349</v>
      </c>
      <c r="B631" s="67" t="s">
        <v>1771</v>
      </c>
      <c r="C631" s="39">
        <v>2893000</v>
      </c>
      <c r="D631" s="198" t="s">
        <v>1350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0.402</v>
      </c>
      <c r="AC631" s="49" t="s">
        <v>2251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1351</v>
      </c>
      <c r="B632" s="67" t="s">
        <v>1771</v>
      </c>
      <c r="C632" s="39">
        <v>2893000</v>
      </c>
      <c r="D632" s="198" t="s">
        <v>1352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1">
        <f t="shared" si="10"/>
        <v>0.4</v>
      </c>
      <c r="AC632" s="49" t="s">
        <v>2251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1353</v>
      </c>
      <c r="B633" s="67" t="s">
        <v>1771</v>
      </c>
      <c r="C633" s="39">
        <v>2893000</v>
      </c>
      <c r="D633" s="198" t="s">
        <v>1354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2251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1355</v>
      </c>
      <c r="B634" s="67" t="s">
        <v>1771</v>
      </c>
      <c r="C634" s="39">
        <v>2893000</v>
      </c>
      <c r="D634" s="198" t="s">
        <v>1356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2251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1357</v>
      </c>
      <c r="B635" s="67" t="s">
        <v>1771</v>
      </c>
      <c r="C635" s="39">
        <v>2893000</v>
      </c>
      <c r="D635" s="198" t="s">
        <v>1358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0.8</v>
      </c>
      <c r="AC635" s="49" t="s">
        <v>2252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1359</v>
      </c>
      <c r="B636" s="67" t="s">
        <v>1771</v>
      </c>
      <c r="C636" s="39">
        <v>2893000</v>
      </c>
      <c r="D636" s="198" t="s">
        <v>1360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2252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1361</v>
      </c>
      <c r="B637" s="67" t="s">
        <v>1771</v>
      </c>
      <c r="C637" s="39">
        <v>2893000</v>
      </c>
      <c r="D637" s="198" t="s">
        <v>1362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1</v>
      </c>
      <c r="AC637" s="49" t="s">
        <v>2201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1363</v>
      </c>
      <c r="B638" s="67" t="s">
        <v>1771</v>
      </c>
      <c r="C638" s="39">
        <v>2893000</v>
      </c>
      <c r="D638" s="198" t="s">
        <v>1364</v>
      </c>
      <c r="E638" s="41" t="s">
        <v>1900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39">
        <v>2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1">
        <f t="shared" si="10"/>
        <v>0.02</v>
      </c>
      <c r="AC638" s="49" t="s">
        <v>2201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1365</v>
      </c>
      <c r="B639" s="67" t="s">
        <v>1771</v>
      </c>
      <c r="C639" s="39">
        <v>2893000</v>
      </c>
      <c r="D639" s="198" t="s">
        <v>1366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0.144</v>
      </c>
      <c r="AC639" s="49" t="s">
        <v>2240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1367</v>
      </c>
      <c r="B640" s="67" t="s">
        <v>1771</v>
      </c>
      <c r="C640" s="39">
        <v>2893000</v>
      </c>
      <c r="D640" s="198" t="s">
        <v>1368</v>
      </c>
      <c r="E640" s="41" t="s">
        <v>1900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39">
        <v>6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1">
        <f t="shared" si="10"/>
        <v>2.51</v>
      </c>
      <c r="AC640" s="49" t="s">
        <v>2135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1369</v>
      </c>
      <c r="B641" s="67" t="s">
        <v>1771</v>
      </c>
      <c r="C641" s="39">
        <v>2893000</v>
      </c>
      <c r="D641" s="198" t="s">
        <v>1370</v>
      </c>
      <c r="E641" s="41" t="s">
        <v>1900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39">
        <v>2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1">
        <f t="shared" si="10"/>
        <v>1.326</v>
      </c>
      <c r="AC641" s="49" t="s">
        <v>2253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1371</v>
      </c>
      <c r="B642" s="67" t="s">
        <v>1771</v>
      </c>
      <c r="C642" s="39">
        <v>2893000</v>
      </c>
      <c r="D642" s="198" t="s">
        <v>1370</v>
      </c>
      <c r="E642" s="41" t="s">
        <v>1900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39">
        <v>0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1">
        <f t="shared" si="10"/>
        <v>0.656</v>
      </c>
      <c r="AC642" s="49" t="s">
        <v>2254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1372</v>
      </c>
      <c r="B643" s="67" t="s">
        <v>1771</v>
      </c>
      <c r="C643" s="39">
        <v>2893000</v>
      </c>
      <c r="D643" s="198" t="s">
        <v>1373</v>
      </c>
      <c r="E643" s="41" t="s">
        <v>1900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39">
        <v>2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1">
        <f t="shared" si="10"/>
        <v>0.015</v>
      </c>
      <c r="AC643" s="49" t="s">
        <v>2255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1374</v>
      </c>
      <c r="B644" s="67" t="s">
        <v>1771</v>
      </c>
      <c r="C644" s="39">
        <v>2893000</v>
      </c>
      <c r="D644" s="198" t="s">
        <v>1375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2255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1376</v>
      </c>
      <c r="B645" s="67" t="s">
        <v>1771</v>
      </c>
      <c r="C645" s="39">
        <v>2893000</v>
      </c>
      <c r="D645" s="198" t="s">
        <v>1377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0.045</v>
      </c>
      <c r="AC645" s="49" t="s">
        <v>2040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1378</v>
      </c>
      <c r="B646" s="67" t="s">
        <v>1771</v>
      </c>
      <c r="C646" s="39">
        <v>2893000</v>
      </c>
      <c r="D646" s="198" t="s">
        <v>1379</v>
      </c>
      <c r="E646" s="41" t="s">
        <v>1900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39">
        <v>1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1">
        <f t="shared" si="10"/>
        <v>0.026999999999999996</v>
      </c>
      <c r="AC646" s="49" t="s">
        <v>2040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1380</v>
      </c>
      <c r="B647" s="67" t="s">
        <v>1771</v>
      </c>
      <c r="C647" s="39">
        <v>2893000</v>
      </c>
      <c r="D647" s="198" t="s">
        <v>1381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0.06</v>
      </c>
      <c r="AC647" s="49" t="s">
        <v>2025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1382</v>
      </c>
      <c r="B648" s="67" t="s">
        <v>1771</v>
      </c>
      <c r="C648" s="39">
        <v>2893000</v>
      </c>
      <c r="D648" s="198" t="s">
        <v>1383</v>
      </c>
      <c r="E648" s="41" t="s">
        <v>1900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39">
        <v>0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1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0">
        <v>0</v>
      </c>
      <c r="L649" s="34"/>
      <c r="M649" s="34"/>
      <c r="N649" s="34"/>
      <c r="O649" s="240">
        <v>0</v>
      </c>
      <c r="P649" s="34"/>
      <c r="Q649" s="34"/>
      <c r="R649" s="34"/>
      <c r="S649" s="240">
        <v>0</v>
      </c>
      <c r="T649" s="34"/>
      <c r="U649" s="34"/>
      <c r="V649" s="34"/>
      <c r="W649" s="240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89">
        <f>SUM(AB650:AB676)</f>
        <v>82.308</v>
      </c>
      <c r="AC649" s="37"/>
      <c r="AD649" s="38"/>
      <c r="AE649" s="38"/>
      <c r="AF649" s="36"/>
      <c r="AG649" s="36"/>
      <c r="AH649" s="367"/>
    </row>
    <row r="650" spans="1:34" s="1" customFormat="1" ht="37.5">
      <c r="A650" s="39" t="s">
        <v>1386</v>
      </c>
      <c r="B650" s="45" t="s">
        <v>1771</v>
      </c>
      <c r="C650" s="40">
        <v>2893000</v>
      </c>
      <c r="D650" s="198" t="s">
        <v>1387</v>
      </c>
      <c r="E650" s="41" t="s">
        <v>1900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39">
        <v>25</v>
      </c>
      <c r="L650" s="43">
        <v>15</v>
      </c>
      <c r="M650" s="43">
        <v>5</v>
      </c>
      <c r="N650" s="43">
        <v>5</v>
      </c>
      <c r="O650" s="239">
        <v>25</v>
      </c>
      <c r="P650" s="43">
        <v>5</v>
      </c>
      <c r="Q650" s="43">
        <v>5</v>
      </c>
      <c r="R650" s="43">
        <v>5</v>
      </c>
      <c r="S650" s="239">
        <v>15</v>
      </c>
      <c r="T650" s="43">
        <v>5</v>
      </c>
      <c r="U650" s="43">
        <v>5</v>
      </c>
      <c r="V650" s="43">
        <v>5</v>
      </c>
      <c r="W650" s="239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1">
        <f t="shared" si="10"/>
        <v>4.75</v>
      </c>
      <c r="AC650" s="49" t="s">
        <v>2123</v>
      </c>
      <c r="AD650" s="46">
        <v>42005</v>
      </c>
      <c r="AE650" s="46">
        <v>42339</v>
      </c>
      <c r="AF650" s="47" t="s">
        <v>1903</v>
      </c>
      <c r="AG650" s="48" t="s">
        <v>1636</v>
      </c>
      <c r="AH650" s="64"/>
    </row>
    <row r="651" spans="1:34" s="1" customFormat="1" ht="37.5">
      <c r="A651" s="39" t="s">
        <v>1388</v>
      </c>
      <c r="B651" s="45" t="s">
        <v>1771</v>
      </c>
      <c r="C651" s="40">
        <v>2893000</v>
      </c>
      <c r="D651" s="198" t="s">
        <v>1389</v>
      </c>
      <c r="E651" s="41" t="s">
        <v>1900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39">
        <v>0</v>
      </c>
      <c r="L651" s="43">
        <v>0</v>
      </c>
      <c r="M651" s="43">
        <v>0</v>
      </c>
      <c r="N651" s="43">
        <v>0</v>
      </c>
      <c r="O651" s="239">
        <v>0</v>
      </c>
      <c r="P651" s="43">
        <v>0</v>
      </c>
      <c r="Q651" s="43">
        <v>0</v>
      </c>
      <c r="R651" s="43">
        <v>0</v>
      </c>
      <c r="S651" s="239">
        <v>0</v>
      </c>
      <c r="T651" s="43">
        <v>0</v>
      </c>
      <c r="U651" s="43">
        <v>0</v>
      </c>
      <c r="V651" s="43">
        <v>0</v>
      </c>
      <c r="W651" s="239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1">
        <f t="shared" si="10"/>
        <v>0</v>
      </c>
      <c r="AC651" s="49" t="s">
        <v>2170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1390</v>
      </c>
      <c r="B652" s="45" t="s">
        <v>1771</v>
      </c>
      <c r="C652" s="40">
        <v>2893000</v>
      </c>
      <c r="D652" s="198" t="s">
        <v>1391</v>
      </c>
      <c r="E652" s="41" t="s">
        <v>1900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39">
        <v>5</v>
      </c>
      <c r="L652" s="43">
        <v>5</v>
      </c>
      <c r="M652" s="43">
        <v>5</v>
      </c>
      <c r="N652" s="43">
        <v>0</v>
      </c>
      <c r="O652" s="239">
        <v>10</v>
      </c>
      <c r="P652" s="43">
        <v>5</v>
      </c>
      <c r="Q652" s="43">
        <v>0</v>
      </c>
      <c r="R652" s="43">
        <v>0</v>
      </c>
      <c r="S652" s="239">
        <v>5</v>
      </c>
      <c r="T652" s="43">
        <v>0</v>
      </c>
      <c r="U652" s="43">
        <v>0</v>
      </c>
      <c r="V652" s="43">
        <v>0</v>
      </c>
      <c r="W652" s="239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1">
        <f t="shared" si="10"/>
        <v>3</v>
      </c>
      <c r="AC652" s="49" t="s">
        <v>1984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1392</v>
      </c>
      <c r="B653" s="45" t="s">
        <v>1771</v>
      </c>
      <c r="C653" s="40">
        <v>2893000</v>
      </c>
      <c r="D653" s="198" t="s">
        <v>1393</v>
      </c>
      <c r="E653" s="41" t="s">
        <v>1900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39">
        <v>0</v>
      </c>
      <c r="L653" s="43">
        <v>5</v>
      </c>
      <c r="M653" s="43">
        <v>5</v>
      </c>
      <c r="N653" s="43">
        <v>0</v>
      </c>
      <c r="O653" s="239">
        <v>10</v>
      </c>
      <c r="P653" s="43">
        <v>0</v>
      </c>
      <c r="Q653" s="43">
        <v>0</v>
      </c>
      <c r="R653" s="43">
        <v>0</v>
      </c>
      <c r="S653" s="239">
        <v>0</v>
      </c>
      <c r="T653" s="43">
        <v>0</v>
      </c>
      <c r="U653" s="43">
        <v>0</v>
      </c>
      <c r="V653" s="43">
        <v>0</v>
      </c>
      <c r="W653" s="239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1">
        <f t="shared" si="10"/>
        <v>1.4000000000000001</v>
      </c>
      <c r="AC653" s="49" t="s">
        <v>2085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1394</v>
      </c>
      <c r="B654" s="45" t="s">
        <v>1771</v>
      </c>
      <c r="C654" s="40">
        <v>2893000</v>
      </c>
      <c r="D654" s="198" t="s">
        <v>1395</v>
      </c>
      <c r="E654" s="41" t="s">
        <v>1900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39">
        <v>50</v>
      </c>
      <c r="L654" s="43">
        <v>50</v>
      </c>
      <c r="M654" s="43">
        <v>0</v>
      </c>
      <c r="N654" s="43">
        <v>50</v>
      </c>
      <c r="O654" s="239">
        <v>100</v>
      </c>
      <c r="P654" s="43">
        <v>0</v>
      </c>
      <c r="Q654" s="43">
        <v>50</v>
      </c>
      <c r="R654" s="43">
        <v>0</v>
      </c>
      <c r="S654" s="239">
        <v>50</v>
      </c>
      <c r="T654" s="43">
        <v>0</v>
      </c>
      <c r="U654" s="43">
        <v>0</v>
      </c>
      <c r="V654" s="43">
        <v>0</v>
      </c>
      <c r="W654" s="239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1">
        <f t="shared" si="10"/>
        <v>8</v>
      </c>
      <c r="AC654" s="49" t="s">
        <v>2036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1396</v>
      </c>
      <c r="B655" s="45" t="s">
        <v>1771</v>
      </c>
      <c r="C655" s="40">
        <v>2893000</v>
      </c>
      <c r="D655" s="198" t="s">
        <v>1397</v>
      </c>
      <c r="E655" s="41" t="s">
        <v>1900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39">
        <v>15</v>
      </c>
      <c r="L655" s="43">
        <v>5</v>
      </c>
      <c r="M655" s="43">
        <v>5</v>
      </c>
      <c r="N655" s="43">
        <v>5</v>
      </c>
      <c r="O655" s="239">
        <v>15</v>
      </c>
      <c r="P655" s="43">
        <v>15</v>
      </c>
      <c r="Q655" s="43">
        <v>10</v>
      </c>
      <c r="R655" s="43">
        <v>5</v>
      </c>
      <c r="S655" s="239">
        <v>30</v>
      </c>
      <c r="T655" s="43">
        <v>5</v>
      </c>
      <c r="U655" s="43">
        <v>5</v>
      </c>
      <c r="V655" s="43">
        <v>5</v>
      </c>
      <c r="W655" s="239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1">
        <f t="shared" si="10"/>
        <v>5.220000000000001</v>
      </c>
      <c r="AC655" s="49" t="s">
        <v>2218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1398</v>
      </c>
      <c r="B656" s="45" t="s">
        <v>1771</v>
      </c>
      <c r="C656" s="40">
        <v>2893000</v>
      </c>
      <c r="D656" s="198" t="s">
        <v>1399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5</v>
      </c>
      <c r="Q656" s="43">
        <v>15</v>
      </c>
      <c r="R656" s="43">
        <v>5</v>
      </c>
      <c r="S656" s="239">
        <v>25</v>
      </c>
      <c r="T656" s="43">
        <v>5</v>
      </c>
      <c r="U656" s="43">
        <v>5</v>
      </c>
      <c r="V656" s="43">
        <v>5</v>
      </c>
      <c r="W656" s="239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1">
        <f t="shared" si="10"/>
        <v>4.930000000000001</v>
      </c>
      <c r="AC656" s="49" t="s">
        <v>2218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1400</v>
      </c>
      <c r="B657" s="45" t="s">
        <v>1771</v>
      </c>
      <c r="C657" s="40">
        <v>2893000</v>
      </c>
      <c r="D657" s="198" t="s">
        <v>1401</v>
      </c>
      <c r="E657" s="41" t="s">
        <v>1900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39">
        <v>0</v>
      </c>
      <c r="L657" s="43">
        <v>0</v>
      </c>
      <c r="M657" s="43">
        <v>0</v>
      </c>
      <c r="N657" s="43">
        <v>0</v>
      </c>
      <c r="O657" s="239">
        <v>0</v>
      </c>
      <c r="P657" s="43">
        <v>0</v>
      </c>
      <c r="Q657" s="43">
        <v>10</v>
      </c>
      <c r="R657" s="43">
        <v>10</v>
      </c>
      <c r="S657" s="239">
        <v>20</v>
      </c>
      <c r="T657" s="43">
        <v>0</v>
      </c>
      <c r="U657" s="43">
        <v>0</v>
      </c>
      <c r="V657" s="43">
        <v>0</v>
      </c>
      <c r="W657" s="239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1">
        <f t="shared" si="10"/>
        <v>1.6400000000000001</v>
      </c>
      <c r="AC657" s="49" t="s">
        <v>2173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1402</v>
      </c>
      <c r="B658" s="45" t="s">
        <v>1771</v>
      </c>
      <c r="C658" s="40">
        <v>2893000</v>
      </c>
      <c r="D658" s="198" t="s">
        <v>1403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2173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1404</v>
      </c>
      <c r="B659" s="45" t="s">
        <v>1771</v>
      </c>
      <c r="C659" s="40">
        <v>2893000</v>
      </c>
      <c r="D659" s="198" t="s">
        <v>1405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10</v>
      </c>
      <c r="M659" s="43">
        <v>0</v>
      </c>
      <c r="N659" s="43">
        <v>0</v>
      </c>
      <c r="O659" s="239">
        <v>10</v>
      </c>
      <c r="P659" s="43">
        <v>0</v>
      </c>
      <c r="Q659" s="43">
        <v>0</v>
      </c>
      <c r="R659" s="43">
        <v>0</v>
      </c>
      <c r="S659" s="239">
        <v>0</v>
      </c>
      <c r="T659" s="43">
        <v>0</v>
      </c>
      <c r="U659" s="43">
        <v>0</v>
      </c>
      <c r="V659" s="43">
        <v>0</v>
      </c>
      <c r="W659" s="239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1">
        <f t="shared" si="10"/>
        <v>0.3</v>
      </c>
      <c r="AC659" s="49" t="s">
        <v>2029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1406</v>
      </c>
      <c r="B660" s="45" t="s">
        <v>1771</v>
      </c>
      <c r="C660" s="40">
        <v>2893000</v>
      </c>
      <c r="D660" s="198" t="s">
        <v>1407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39">
        <v>6</v>
      </c>
      <c r="L660" s="43">
        <v>10</v>
      </c>
      <c r="M660" s="43">
        <v>0</v>
      </c>
      <c r="N660" s="43">
        <v>0</v>
      </c>
      <c r="O660" s="239">
        <v>10</v>
      </c>
      <c r="P660" s="43">
        <v>6</v>
      </c>
      <c r="Q660" s="43">
        <v>0</v>
      </c>
      <c r="R660" s="43">
        <v>0</v>
      </c>
      <c r="S660" s="239">
        <v>6</v>
      </c>
      <c r="T660" s="43">
        <v>0</v>
      </c>
      <c r="U660" s="43">
        <v>0</v>
      </c>
      <c r="V660" s="43">
        <v>0</v>
      </c>
      <c r="W660" s="239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1">
        <f aca="true" t="shared" si="11" ref="AB660:AB723">(X660+Y660)*AC660</f>
        <v>1.68</v>
      </c>
      <c r="AC660" s="49" t="s">
        <v>2043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1408</v>
      </c>
      <c r="B661" s="45" t="s">
        <v>1771</v>
      </c>
      <c r="C661" s="40">
        <v>2893000</v>
      </c>
      <c r="D661" s="198" t="s">
        <v>1409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t="shared" si="11"/>
        <v>1.4000000000000001</v>
      </c>
      <c r="AC661" s="49" t="s">
        <v>2123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1410</v>
      </c>
      <c r="B662" s="45" t="s">
        <v>1771</v>
      </c>
      <c r="C662" s="40">
        <v>2893000</v>
      </c>
      <c r="D662" s="198" t="s">
        <v>1411</v>
      </c>
      <c r="E662" s="41" t="s">
        <v>1900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39">
        <v>20</v>
      </c>
      <c r="L662" s="43">
        <v>0</v>
      </c>
      <c r="M662" s="43">
        <v>0</v>
      </c>
      <c r="N662" s="43">
        <v>0</v>
      </c>
      <c r="O662" s="239">
        <v>0</v>
      </c>
      <c r="P662" s="43">
        <v>0</v>
      </c>
      <c r="Q662" s="43">
        <v>0</v>
      </c>
      <c r="R662" s="43">
        <v>6</v>
      </c>
      <c r="S662" s="239">
        <v>6</v>
      </c>
      <c r="T662" s="43">
        <v>0</v>
      </c>
      <c r="U662" s="43">
        <v>10</v>
      </c>
      <c r="V662" s="43">
        <v>0</v>
      </c>
      <c r="W662" s="239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1">
        <f t="shared" si="11"/>
        <v>10.08</v>
      </c>
      <c r="AC662" s="49" t="s">
        <v>2119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1412</v>
      </c>
      <c r="B663" s="45" t="s">
        <v>1771</v>
      </c>
      <c r="C663" s="40">
        <v>2893000</v>
      </c>
      <c r="D663" s="198" t="s">
        <v>1413</v>
      </c>
      <c r="E663" s="41" t="s">
        <v>1900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39">
        <v>5</v>
      </c>
      <c r="L663" s="43">
        <v>0</v>
      </c>
      <c r="M663" s="43">
        <v>6</v>
      </c>
      <c r="N663" s="43">
        <v>0</v>
      </c>
      <c r="O663" s="239">
        <v>6</v>
      </c>
      <c r="P663" s="43">
        <v>0</v>
      </c>
      <c r="Q663" s="43">
        <v>0</v>
      </c>
      <c r="R663" s="43">
        <v>0</v>
      </c>
      <c r="S663" s="239">
        <v>0</v>
      </c>
      <c r="T663" s="43">
        <v>0</v>
      </c>
      <c r="U663" s="43">
        <v>0</v>
      </c>
      <c r="V663" s="43">
        <v>0</v>
      </c>
      <c r="W663" s="239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1">
        <f t="shared" si="11"/>
        <v>3.256</v>
      </c>
      <c r="AC663" s="49" t="s">
        <v>2047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1414</v>
      </c>
      <c r="B664" s="45" t="s">
        <v>1771</v>
      </c>
      <c r="C664" s="40">
        <v>2893000</v>
      </c>
      <c r="D664" s="198" t="s">
        <v>1415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39">
        <v>10</v>
      </c>
      <c r="L664" s="43">
        <v>13</v>
      </c>
      <c r="M664" s="43">
        <v>10</v>
      </c>
      <c r="N664" s="43">
        <v>10</v>
      </c>
      <c r="O664" s="239">
        <v>33</v>
      </c>
      <c r="P664" s="43">
        <v>3</v>
      </c>
      <c r="Q664" s="43">
        <v>0</v>
      </c>
      <c r="R664" s="43">
        <v>0</v>
      </c>
      <c r="S664" s="239">
        <v>3</v>
      </c>
      <c r="T664" s="43">
        <v>0</v>
      </c>
      <c r="U664" s="43">
        <v>0</v>
      </c>
      <c r="V664" s="43">
        <v>0</v>
      </c>
      <c r="W664" s="239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1">
        <f t="shared" si="11"/>
        <v>2.35</v>
      </c>
      <c r="AC664" s="49" t="s">
        <v>2031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1416</v>
      </c>
      <c r="B665" s="45" t="s">
        <v>1771</v>
      </c>
      <c r="C665" s="40">
        <v>2893000</v>
      </c>
      <c r="D665" s="198" t="s">
        <v>1417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39">
        <v>7</v>
      </c>
      <c r="L665" s="43">
        <v>0</v>
      </c>
      <c r="M665" s="43">
        <v>0</v>
      </c>
      <c r="N665" s="43">
        <v>0</v>
      </c>
      <c r="O665" s="239">
        <v>0</v>
      </c>
      <c r="P665" s="43">
        <v>0</v>
      </c>
      <c r="Q665" s="43">
        <v>0</v>
      </c>
      <c r="R665" s="43">
        <v>0</v>
      </c>
      <c r="S665" s="239">
        <v>0</v>
      </c>
      <c r="T665" s="43">
        <v>0</v>
      </c>
      <c r="U665" s="43">
        <v>0</v>
      </c>
      <c r="V665" s="43">
        <v>0</v>
      </c>
      <c r="W665" s="239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1">
        <f t="shared" si="11"/>
        <v>1.9600000000000002</v>
      </c>
      <c r="AC665" s="49" t="s">
        <v>2116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1418</v>
      </c>
      <c r="B666" s="45" t="s">
        <v>1771</v>
      </c>
      <c r="C666" s="40">
        <v>2893000</v>
      </c>
      <c r="D666" s="198" t="s">
        <v>1419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39">
        <v>0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1">
        <f t="shared" si="11"/>
        <v>0.38</v>
      </c>
      <c r="AC666" s="49" t="s">
        <v>2037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1420</v>
      </c>
      <c r="B667" s="45" t="s">
        <v>1771</v>
      </c>
      <c r="C667" s="40">
        <v>2893000</v>
      </c>
      <c r="D667" s="198" t="s">
        <v>1421</v>
      </c>
      <c r="E667" s="41" t="s">
        <v>1900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39">
        <v>29</v>
      </c>
      <c r="L667" s="43">
        <v>23</v>
      </c>
      <c r="M667" s="43">
        <v>23</v>
      </c>
      <c r="N667" s="43">
        <v>23</v>
      </c>
      <c r="O667" s="239">
        <v>69</v>
      </c>
      <c r="P667" s="43">
        <v>23</v>
      </c>
      <c r="Q667" s="43">
        <v>3</v>
      </c>
      <c r="R667" s="43">
        <v>3</v>
      </c>
      <c r="S667" s="239">
        <v>29</v>
      </c>
      <c r="T667" s="43">
        <v>3</v>
      </c>
      <c r="U667" s="43">
        <v>3</v>
      </c>
      <c r="V667" s="43">
        <v>3</v>
      </c>
      <c r="W667" s="239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1">
        <f t="shared" si="11"/>
        <v>12.382</v>
      </c>
      <c r="AC667" s="49" t="s">
        <v>2173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1422</v>
      </c>
      <c r="B668" s="45" t="s">
        <v>1771</v>
      </c>
      <c r="C668" s="40">
        <v>2893000</v>
      </c>
      <c r="D668" s="198" t="s">
        <v>1423</v>
      </c>
      <c r="E668" s="41" t="s">
        <v>1900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39">
        <v>0</v>
      </c>
      <c r="L668" s="43">
        <v>0</v>
      </c>
      <c r="M668" s="43">
        <v>0</v>
      </c>
      <c r="N668" s="43">
        <v>0</v>
      </c>
      <c r="O668" s="239">
        <v>0</v>
      </c>
      <c r="P668" s="43">
        <v>0</v>
      </c>
      <c r="Q668" s="43">
        <v>0</v>
      </c>
      <c r="R668" s="43">
        <v>0</v>
      </c>
      <c r="S668" s="239">
        <v>0</v>
      </c>
      <c r="T668" s="43">
        <v>0</v>
      </c>
      <c r="U668" s="43">
        <v>0</v>
      </c>
      <c r="V668" s="43">
        <v>0</v>
      </c>
      <c r="W668" s="239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1">
        <f t="shared" si="11"/>
        <v>4.158</v>
      </c>
      <c r="AC668" s="49" t="s">
        <v>2256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1424</v>
      </c>
      <c r="B669" s="45" t="s">
        <v>1771</v>
      </c>
      <c r="C669" s="40">
        <v>2893000</v>
      </c>
      <c r="D669" s="198" t="s">
        <v>1425</v>
      </c>
      <c r="E669" s="41" t="s">
        <v>1900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39">
        <v>15</v>
      </c>
      <c r="L669" s="43">
        <v>10</v>
      </c>
      <c r="M669" s="43">
        <v>0</v>
      </c>
      <c r="N669" s="43">
        <v>0</v>
      </c>
      <c r="O669" s="239">
        <v>10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1">
        <f t="shared" si="11"/>
        <v>1.2</v>
      </c>
      <c r="AC669" s="49" t="s">
        <v>2029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1426</v>
      </c>
      <c r="B670" s="45" t="s">
        <v>1771</v>
      </c>
      <c r="C670" s="40">
        <v>2893000</v>
      </c>
      <c r="D670" s="198" t="s">
        <v>1427</v>
      </c>
      <c r="E670" s="41" t="s">
        <v>1900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39">
        <v>0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1">
        <f t="shared" si="11"/>
        <v>0.3</v>
      </c>
      <c r="AC670" s="49" t="s">
        <v>2029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1428</v>
      </c>
      <c r="B671" s="45" t="s">
        <v>1771</v>
      </c>
      <c r="C671" s="40">
        <v>2893000</v>
      </c>
      <c r="D671" s="198" t="s">
        <v>1429</v>
      </c>
      <c r="E671" s="41" t="s">
        <v>1900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39">
        <v>3</v>
      </c>
      <c r="L671" s="43">
        <v>10</v>
      </c>
      <c r="M671" s="43">
        <v>0</v>
      </c>
      <c r="N671" s="43">
        <v>0</v>
      </c>
      <c r="O671" s="239">
        <v>10</v>
      </c>
      <c r="P671" s="43">
        <v>3</v>
      </c>
      <c r="Q671" s="43">
        <v>0</v>
      </c>
      <c r="R671" s="43">
        <v>0</v>
      </c>
      <c r="S671" s="239">
        <v>3</v>
      </c>
      <c r="T671" s="43">
        <v>0</v>
      </c>
      <c r="U671" s="43">
        <v>0</v>
      </c>
      <c r="V671" s="43">
        <v>0</v>
      </c>
      <c r="W671" s="239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1">
        <f t="shared" si="11"/>
        <v>2.47</v>
      </c>
      <c r="AC671" s="49" t="s">
        <v>2147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1430</v>
      </c>
      <c r="B672" s="45" t="s">
        <v>1771</v>
      </c>
      <c r="C672" s="40">
        <v>2893000</v>
      </c>
      <c r="D672" s="198" t="s">
        <v>1431</v>
      </c>
      <c r="E672" s="41" t="s">
        <v>1900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39">
        <v>1</v>
      </c>
      <c r="L672" s="43">
        <v>5</v>
      </c>
      <c r="M672" s="43">
        <v>0</v>
      </c>
      <c r="N672" s="43">
        <v>0</v>
      </c>
      <c r="O672" s="239">
        <v>5</v>
      </c>
      <c r="P672" s="43">
        <v>1</v>
      </c>
      <c r="Q672" s="43">
        <v>0</v>
      </c>
      <c r="R672" s="43">
        <v>0</v>
      </c>
      <c r="S672" s="239">
        <v>1</v>
      </c>
      <c r="T672" s="43">
        <v>0</v>
      </c>
      <c r="U672" s="43">
        <v>0</v>
      </c>
      <c r="V672" s="43">
        <v>0</v>
      </c>
      <c r="W672" s="239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1">
        <f t="shared" si="11"/>
        <v>1.6</v>
      </c>
      <c r="AC672" s="49" t="s">
        <v>2120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1432</v>
      </c>
      <c r="B673" s="45" t="s">
        <v>1771</v>
      </c>
      <c r="C673" s="40">
        <v>2893000</v>
      </c>
      <c r="D673" s="198" t="s">
        <v>1433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2</v>
      </c>
      <c r="M673" s="43">
        <v>0</v>
      </c>
      <c r="N673" s="43">
        <v>0</v>
      </c>
      <c r="O673" s="239">
        <v>2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1">
        <f t="shared" si="11"/>
        <v>0.8</v>
      </c>
      <c r="AC673" s="49" t="s">
        <v>2035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1434</v>
      </c>
      <c r="B674" s="45" t="s">
        <v>1771</v>
      </c>
      <c r="C674" s="40">
        <v>2893000</v>
      </c>
      <c r="D674" s="198" t="s">
        <v>1435</v>
      </c>
      <c r="E674" s="41" t="s">
        <v>1900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39">
        <v>0</v>
      </c>
      <c r="L674" s="43">
        <v>10</v>
      </c>
      <c r="M674" s="43">
        <v>0</v>
      </c>
      <c r="N674" s="43">
        <v>0</v>
      </c>
      <c r="O674" s="239">
        <v>10</v>
      </c>
      <c r="P674" s="43">
        <v>0</v>
      </c>
      <c r="Q674" s="43">
        <v>0</v>
      </c>
      <c r="R674" s="43">
        <v>0</v>
      </c>
      <c r="S674" s="239">
        <v>0</v>
      </c>
      <c r="T674" s="43">
        <v>0</v>
      </c>
      <c r="U674" s="43">
        <v>0</v>
      </c>
      <c r="V674" s="43">
        <v>0</v>
      </c>
      <c r="W674" s="239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1">
        <f t="shared" si="11"/>
        <v>0.6</v>
      </c>
      <c r="AC674" s="49" t="s">
        <v>2043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1436</v>
      </c>
      <c r="B675" s="45" t="s">
        <v>1771</v>
      </c>
      <c r="C675" s="40">
        <v>2893000</v>
      </c>
      <c r="D675" s="198" t="s">
        <v>1437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0</v>
      </c>
      <c r="M675" s="43">
        <v>0</v>
      </c>
      <c r="N675" s="43">
        <v>0</v>
      </c>
      <c r="O675" s="239">
        <v>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1">
        <f t="shared" si="11"/>
        <v>0.54</v>
      </c>
      <c r="AC675" s="49" t="s">
        <v>2152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1438</v>
      </c>
      <c r="B676" s="45" t="s">
        <v>1771</v>
      </c>
      <c r="C676" s="40">
        <v>2893000</v>
      </c>
      <c r="D676" s="198" t="s">
        <v>1439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39">
        <v>30</v>
      </c>
      <c r="L676" s="43">
        <v>20</v>
      </c>
      <c r="M676" s="43">
        <v>20</v>
      </c>
      <c r="N676" s="43">
        <v>20</v>
      </c>
      <c r="O676" s="239">
        <v>60</v>
      </c>
      <c r="P676" s="43">
        <v>20</v>
      </c>
      <c r="Q676" s="43">
        <v>20</v>
      </c>
      <c r="R676" s="43">
        <v>20</v>
      </c>
      <c r="S676" s="239">
        <v>60</v>
      </c>
      <c r="T676" s="43">
        <v>10</v>
      </c>
      <c r="U676" s="43">
        <v>20</v>
      </c>
      <c r="V676" s="43">
        <v>20</v>
      </c>
      <c r="W676" s="239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1">
        <f t="shared" si="11"/>
        <v>6.272</v>
      </c>
      <c r="AC676" s="49" t="s">
        <v>2093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0">
        <v>0</v>
      </c>
      <c r="L677" s="34"/>
      <c r="M677" s="34"/>
      <c r="N677" s="34"/>
      <c r="O677" s="240">
        <v>0</v>
      </c>
      <c r="P677" s="34"/>
      <c r="Q677" s="34"/>
      <c r="R677" s="34"/>
      <c r="S677" s="240">
        <v>0</v>
      </c>
      <c r="T677" s="34"/>
      <c r="U677" s="34"/>
      <c r="V677" s="34"/>
      <c r="W677" s="240">
        <v>0</v>
      </c>
      <c r="X677" s="35">
        <v>0</v>
      </c>
      <c r="Y677" s="35">
        <v>0</v>
      </c>
      <c r="Z677" s="63"/>
      <c r="AA677" s="63"/>
      <c r="AB677" s="290">
        <f t="shared" si="11"/>
        <v>0</v>
      </c>
      <c r="AC677" s="37"/>
      <c r="AD677" s="38"/>
      <c r="AE677" s="38"/>
      <c r="AF677" s="36"/>
      <c r="AG677" s="36"/>
      <c r="AH677" s="367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39">
        <v>0</v>
      </c>
      <c r="L678" s="43"/>
      <c r="M678" s="43"/>
      <c r="N678" s="43"/>
      <c r="O678" s="239">
        <v>0</v>
      </c>
      <c r="P678" s="43"/>
      <c r="Q678" s="43"/>
      <c r="R678" s="43"/>
      <c r="S678" s="239">
        <v>0</v>
      </c>
      <c r="T678" s="43"/>
      <c r="U678" s="43"/>
      <c r="V678" s="43"/>
      <c r="W678" s="239">
        <v>0</v>
      </c>
      <c r="X678" s="44">
        <v>0</v>
      </c>
      <c r="Y678" s="44">
        <v>0</v>
      </c>
      <c r="Z678" s="45"/>
      <c r="AA678" s="45"/>
      <c r="AB678" s="281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0">
        <v>0</v>
      </c>
      <c r="L679" s="34"/>
      <c r="M679" s="34"/>
      <c r="N679" s="34"/>
      <c r="O679" s="240">
        <v>0</v>
      </c>
      <c r="P679" s="34"/>
      <c r="Q679" s="34"/>
      <c r="R679" s="34"/>
      <c r="S679" s="240">
        <v>0</v>
      </c>
      <c r="T679" s="34"/>
      <c r="U679" s="34"/>
      <c r="V679" s="34"/>
      <c r="W679" s="240">
        <v>0</v>
      </c>
      <c r="X679" s="35">
        <v>0</v>
      </c>
      <c r="Y679" s="35">
        <v>0</v>
      </c>
      <c r="Z679" s="63"/>
      <c r="AA679" s="63"/>
      <c r="AB679" s="290">
        <f t="shared" si="11"/>
        <v>0</v>
      </c>
      <c r="AC679" s="37"/>
      <c r="AD679" s="38"/>
      <c r="AE679" s="38"/>
      <c r="AF679" s="36"/>
      <c r="AG679" s="36"/>
      <c r="AH679" s="367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39">
        <v>0</v>
      </c>
      <c r="L680" s="43"/>
      <c r="M680" s="43"/>
      <c r="N680" s="43"/>
      <c r="O680" s="239">
        <v>0</v>
      </c>
      <c r="P680" s="43"/>
      <c r="Q680" s="43"/>
      <c r="R680" s="43"/>
      <c r="S680" s="239">
        <v>0</v>
      </c>
      <c r="T680" s="43"/>
      <c r="U680" s="43"/>
      <c r="V680" s="43"/>
      <c r="W680" s="239">
        <v>0</v>
      </c>
      <c r="X680" s="44">
        <v>0</v>
      </c>
      <c r="Y680" s="44">
        <v>0</v>
      </c>
      <c r="Z680" s="45"/>
      <c r="AA680" s="45"/>
      <c r="AB680" s="281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0">
        <v>0</v>
      </c>
      <c r="L681" s="34"/>
      <c r="M681" s="34"/>
      <c r="N681" s="34"/>
      <c r="O681" s="240">
        <v>0</v>
      </c>
      <c r="P681" s="34"/>
      <c r="Q681" s="34"/>
      <c r="R681" s="34"/>
      <c r="S681" s="240">
        <v>0</v>
      </c>
      <c r="T681" s="34"/>
      <c r="U681" s="34"/>
      <c r="V681" s="34"/>
      <c r="W681" s="240">
        <v>0</v>
      </c>
      <c r="X681" s="35">
        <v>0</v>
      </c>
      <c r="Y681" s="35">
        <v>0</v>
      </c>
      <c r="Z681" s="63"/>
      <c r="AA681" s="63"/>
      <c r="AB681" s="289">
        <f>SUM(AB682:AB687)</f>
        <v>1112.8600000000001</v>
      </c>
      <c r="AC681" s="37"/>
      <c r="AD681" s="38"/>
      <c r="AE681" s="38"/>
      <c r="AF681" s="36"/>
      <c r="AG681" s="36"/>
      <c r="AH681" s="367"/>
    </row>
    <row r="682" spans="1:34" s="1" customFormat="1" ht="37.5">
      <c r="A682" s="51" t="s">
        <v>1938</v>
      </c>
      <c r="B682" s="97" t="s">
        <v>1952</v>
      </c>
      <c r="C682" s="69">
        <v>2919471</v>
      </c>
      <c r="D682" s="205" t="s">
        <v>1945</v>
      </c>
      <c r="E682" s="41" t="s">
        <v>1900</v>
      </c>
      <c r="F682" s="39" t="s">
        <v>58</v>
      </c>
      <c r="G682" s="53" t="s">
        <v>59</v>
      </c>
      <c r="H682" s="98"/>
      <c r="I682" s="98"/>
      <c r="J682" s="45">
        <v>6</v>
      </c>
      <c r="K682" s="236">
        <v>6</v>
      </c>
      <c r="L682" s="22"/>
      <c r="M682" s="22"/>
      <c r="N682" s="22"/>
      <c r="O682" s="236"/>
      <c r="P682" s="22"/>
      <c r="Q682" s="22"/>
      <c r="R682" s="22"/>
      <c r="S682" s="236"/>
      <c r="T682" s="22"/>
      <c r="U682" s="99"/>
      <c r="V682" s="45"/>
      <c r="W682" s="236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1939</v>
      </c>
      <c r="B683" s="97" t="s">
        <v>1952</v>
      </c>
      <c r="C683" s="69">
        <v>2919502</v>
      </c>
      <c r="D683" s="186" t="s">
        <v>1944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2</v>
      </c>
      <c r="K683" s="236">
        <v>2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1940</v>
      </c>
      <c r="B684" s="97" t="s">
        <v>1953</v>
      </c>
      <c r="C684" s="69">
        <v>2919550</v>
      </c>
      <c r="D684" s="186" t="s">
        <v>1943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1</v>
      </c>
      <c r="K684" s="236">
        <v>1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1947</v>
      </c>
      <c r="B685" s="97" t="s">
        <v>1953</v>
      </c>
      <c r="C685" s="69">
        <v>2919550</v>
      </c>
      <c r="D685" s="186" t="s">
        <v>1942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69"/>
    </row>
    <row r="686" spans="1:34" s="1" customFormat="1" ht="37.5">
      <c r="A686" s="51" t="s">
        <v>1948</v>
      </c>
      <c r="B686" s="97" t="s">
        <v>1952</v>
      </c>
      <c r="C686" s="69">
        <v>2919471</v>
      </c>
      <c r="D686" s="186" t="s">
        <v>1941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3</v>
      </c>
      <c r="K686" s="236">
        <v>3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1949</v>
      </c>
      <c r="B687" s="40" t="s">
        <v>1951</v>
      </c>
      <c r="C687" s="40">
        <v>3190136</v>
      </c>
      <c r="D687" s="205" t="s">
        <v>1950</v>
      </c>
      <c r="E687" s="41" t="s">
        <v>1900</v>
      </c>
      <c r="F687" s="39" t="s">
        <v>58</v>
      </c>
      <c r="G687" s="53" t="s">
        <v>59</v>
      </c>
      <c r="H687" s="54"/>
      <c r="I687" s="54"/>
      <c r="J687" s="54"/>
      <c r="K687" s="239"/>
      <c r="L687" s="22"/>
      <c r="M687" s="45">
        <v>1</v>
      </c>
      <c r="N687" s="22">
        <v>1</v>
      </c>
      <c r="O687" s="251"/>
      <c r="P687" s="105"/>
      <c r="Q687" s="56"/>
      <c r="R687" s="56"/>
      <c r="S687" s="251"/>
      <c r="T687" s="105"/>
      <c r="V687" s="45"/>
      <c r="W687" s="243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0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0">
        <v>0</v>
      </c>
      <c r="L688" s="34"/>
      <c r="M688" s="34"/>
      <c r="N688" s="34"/>
      <c r="O688" s="240">
        <v>0</v>
      </c>
      <c r="P688" s="34"/>
      <c r="Q688" s="34"/>
      <c r="R688" s="34"/>
      <c r="S688" s="240">
        <v>0</v>
      </c>
      <c r="T688" s="34"/>
      <c r="U688" s="34"/>
      <c r="V688" s="34"/>
      <c r="W688" s="240">
        <v>0</v>
      </c>
      <c r="X688" s="35">
        <v>0</v>
      </c>
      <c r="Y688" s="35">
        <v>0</v>
      </c>
      <c r="Z688" s="63"/>
      <c r="AA688" s="63"/>
      <c r="AB688" s="289">
        <f>SUM(AB689:AB726)</f>
        <v>1483.235</v>
      </c>
      <c r="AC688" s="37"/>
      <c r="AD688" s="38"/>
      <c r="AE688" s="38"/>
      <c r="AF688" s="36"/>
      <c r="AG688" s="36"/>
      <c r="AH688" s="367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2257</v>
      </c>
      <c r="E689" s="59" t="s">
        <v>2258</v>
      </c>
      <c r="F689" s="109" t="s">
        <v>58</v>
      </c>
      <c r="G689" s="109" t="s">
        <v>59</v>
      </c>
      <c r="H689" s="110"/>
      <c r="I689" s="110"/>
      <c r="J689" s="110"/>
      <c r="K689" s="252"/>
      <c r="L689" s="110">
        <v>70</v>
      </c>
      <c r="M689" s="110"/>
      <c r="N689" s="110"/>
      <c r="O689" s="252">
        <f aca="true" t="shared" si="12" ref="O689:O719">L689+M689+N689</f>
        <v>70</v>
      </c>
      <c r="P689" s="110"/>
      <c r="Q689" s="100"/>
      <c r="R689" s="101"/>
      <c r="S689" s="244">
        <f>P689+Q689+R689</f>
        <v>0</v>
      </c>
      <c r="T689" s="101"/>
      <c r="U689" s="101"/>
      <c r="V689" s="101"/>
      <c r="W689" s="244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1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2259</v>
      </c>
      <c r="AG689" s="98"/>
      <c r="AH689" s="122"/>
    </row>
    <row r="690" spans="1:34" s="111" customFormat="1" ht="75">
      <c r="A690" s="39" t="s">
        <v>2320</v>
      </c>
      <c r="B690" s="193" t="s">
        <v>1451</v>
      </c>
      <c r="C690" s="193">
        <v>1816000</v>
      </c>
      <c r="D690" s="211" t="s">
        <v>2260</v>
      </c>
      <c r="E690" s="59" t="s">
        <v>2258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100</v>
      </c>
      <c r="M690" s="110"/>
      <c r="N690" s="110"/>
      <c r="O690" s="252">
        <v>100</v>
      </c>
      <c r="P690" s="110"/>
      <c r="Q690" s="100"/>
      <c r="R690" s="101"/>
      <c r="S690" s="244"/>
      <c r="T690" s="101"/>
      <c r="U690" s="101"/>
      <c r="V690" s="101"/>
      <c r="W690" s="244"/>
      <c r="X690" s="100">
        <v>100</v>
      </c>
      <c r="Y690" s="100"/>
      <c r="Z690" s="101">
        <v>29401000000</v>
      </c>
      <c r="AA690" s="101" t="s">
        <v>54</v>
      </c>
      <c r="AB690" s="281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2259</v>
      </c>
      <c r="AG690" s="98"/>
      <c r="AH690" s="122"/>
    </row>
    <row r="691" spans="1:34" s="111" customFormat="1" ht="409.5">
      <c r="A691" s="39" t="s">
        <v>2321</v>
      </c>
      <c r="B691" s="193" t="s">
        <v>1451</v>
      </c>
      <c r="C691" s="193">
        <v>1816000</v>
      </c>
      <c r="D691" s="211" t="s">
        <v>2363</v>
      </c>
      <c r="E691" s="112" t="s">
        <v>2364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</v>
      </c>
      <c r="M691" s="110"/>
      <c r="N691" s="110"/>
      <c r="O691" s="252">
        <f t="shared" si="12"/>
        <v>10</v>
      </c>
      <c r="P691" s="110"/>
      <c r="Q691" s="100"/>
      <c r="R691" s="101"/>
      <c r="S691" s="244">
        <f>P691+Q691+R691</f>
        <v>0</v>
      </c>
      <c r="T691" s="101"/>
      <c r="U691" s="101"/>
      <c r="V691" s="101"/>
      <c r="W691" s="244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1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2259</v>
      </c>
      <c r="AG691" s="98"/>
      <c r="AH691" s="122"/>
    </row>
    <row r="692" spans="1:34" s="111" customFormat="1" ht="409.5">
      <c r="A692" s="39" t="s">
        <v>2322</v>
      </c>
      <c r="B692" s="193" t="s">
        <v>1451</v>
      </c>
      <c r="C692" s="193">
        <v>1816000</v>
      </c>
      <c r="D692" s="211" t="s">
        <v>2365</v>
      </c>
      <c r="E692" s="112" t="s">
        <v>2364</v>
      </c>
      <c r="F692" s="109" t="s">
        <v>58</v>
      </c>
      <c r="G692" s="109"/>
      <c r="H692" s="110"/>
      <c r="I692" s="110"/>
      <c r="J692" s="110"/>
      <c r="K692" s="252">
        <f aca="true" t="shared" si="13" ref="K692:K726">H692+I692+J692</f>
        <v>0</v>
      </c>
      <c r="L692" s="110">
        <v>13</v>
      </c>
      <c r="M692" s="110"/>
      <c r="N692" s="110"/>
      <c r="O692" s="252">
        <f t="shared" si="12"/>
        <v>13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1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2259</v>
      </c>
      <c r="AG692" s="98"/>
      <c r="AH692" s="122"/>
    </row>
    <row r="693" spans="1:34" s="111" customFormat="1" ht="281.25">
      <c r="A693" s="39" t="s">
        <v>2323</v>
      </c>
      <c r="B693" s="193" t="s">
        <v>1451</v>
      </c>
      <c r="C693" s="193">
        <v>1816000</v>
      </c>
      <c r="D693" s="211" t="s">
        <v>2261</v>
      </c>
      <c r="E693" s="112" t="s">
        <v>2366</v>
      </c>
      <c r="F693" s="109" t="s">
        <v>58</v>
      </c>
      <c r="G693" s="109" t="s">
        <v>59</v>
      </c>
      <c r="H693" s="110"/>
      <c r="I693" s="110"/>
      <c r="J693" s="110"/>
      <c r="K693" s="252">
        <f t="shared" si="13"/>
        <v>0</v>
      </c>
      <c r="L693" s="110">
        <v>8</v>
      </c>
      <c r="M693" s="110"/>
      <c r="N693" s="110"/>
      <c r="O693" s="252">
        <f t="shared" si="12"/>
        <v>8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2259</v>
      </c>
      <c r="AG693" s="98"/>
      <c r="AH693" s="122"/>
    </row>
    <row r="694" spans="1:34" s="111" customFormat="1" ht="150">
      <c r="A694" s="39" t="s">
        <v>2324</v>
      </c>
      <c r="B694" s="193" t="s">
        <v>1451</v>
      </c>
      <c r="C694" s="193">
        <v>1816000</v>
      </c>
      <c r="D694" s="211" t="s">
        <v>2262</v>
      </c>
      <c r="E694" s="112" t="s">
        <v>2367</v>
      </c>
      <c r="F694" s="109" t="s">
        <v>58</v>
      </c>
      <c r="G694" s="109" t="s">
        <v>59</v>
      </c>
      <c r="H694" s="110"/>
      <c r="I694" s="110"/>
      <c r="J694" s="110"/>
      <c r="K694" s="252"/>
      <c r="L694" s="110">
        <v>4</v>
      </c>
      <c r="M694" s="110"/>
      <c r="N694" s="110"/>
      <c r="O694" s="252">
        <f t="shared" si="12"/>
        <v>4</v>
      </c>
      <c r="P694" s="110"/>
      <c r="Q694" s="100"/>
      <c r="R694" s="101"/>
      <c r="S694" s="244"/>
      <c r="T694" s="101"/>
      <c r="U694" s="101"/>
      <c r="V694" s="101"/>
      <c r="W694" s="244"/>
      <c r="X694" s="100">
        <v>4</v>
      </c>
      <c r="Y694" s="100"/>
      <c r="Z694" s="101">
        <v>29401000000</v>
      </c>
      <c r="AA694" s="101" t="s">
        <v>54</v>
      </c>
      <c r="AB694" s="281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2259</v>
      </c>
      <c r="AG694" s="98"/>
      <c r="AH694" s="122"/>
    </row>
    <row r="695" spans="1:34" s="111" customFormat="1" ht="150">
      <c r="A695" s="39" t="s">
        <v>2325</v>
      </c>
      <c r="B695" s="193" t="s">
        <v>1451</v>
      </c>
      <c r="C695" s="193">
        <v>1816000</v>
      </c>
      <c r="D695" s="211" t="s">
        <v>2263</v>
      </c>
      <c r="E695" s="59" t="s">
        <v>2371</v>
      </c>
      <c r="F695" s="109" t="s">
        <v>58</v>
      </c>
      <c r="G695" s="109" t="s">
        <v>59</v>
      </c>
      <c r="H695" s="110"/>
      <c r="I695" s="110"/>
      <c r="J695" s="110"/>
      <c r="K695" s="252">
        <f>H695+I695+J695</f>
        <v>0</v>
      </c>
      <c r="L695" s="110">
        <v>10</v>
      </c>
      <c r="M695" s="110"/>
      <c r="N695" s="110"/>
      <c r="O695" s="252">
        <f t="shared" si="12"/>
        <v>10</v>
      </c>
      <c r="P695" s="110"/>
      <c r="Q695" s="100"/>
      <c r="R695" s="101"/>
      <c r="S695" s="244">
        <f>P695+Q695+R695</f>
        <v>0</v>
      </c>
      <c r="T695" s="101"/>
      <c r="U695" s="101"/>
      <c r="V695" s="101"/>
      <c r="W695" s="244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1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2259</v>
      </c>
      <c r="AG695" s="98"/>
      <c r="AH695" s="122"/>
    </row>
    <row r="696" spans="1:34" s="111" customFormat="1" ht="18.75">
      <c r="A696" s="39" t="s">
        <v>2326</v>
      </c>
      <c r="B696" s="193" t="s">
        <v>1451</v>
      </c>
      <c r="C696" s="193">
        <v>1816000</v>
      </c>
      <c r="D696" s="211" t="s">
        <v>2264</v>
      </c>
      <c r="E696" s="113"/>
      <c r="F696" s="109" t="s">
        <v>58</v>
      </c>
      <c r="G696" s="109" t="s">
        <v>59</v>
      </c>
      <c r="H696" s="110"/>
      <c r="I696" s="110"/>
      <c r="J696" s="110"/>
      <c r="K696" s="252"/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/>
      <c r="T696" s="101"/>
      <c r="U696" s="101"/>
      <c r="V696" s="101"/>
      <c r="W696" s="244"/>
      <c r="X696" s="100">
        <v>10</v>
      </c>
      <c r="Y696" s="100"/>
      <c r="Z696" s="101">
        <v>29401000000</v>
      </c>
      <c r="AA696" s="101" t="s">
        <v>54</v>
      </c>
      <c r="AB696" s="281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2259</v>
      </c>
      <c r="AG696" s="98"/>
      <c r="AH696" s="122"/>
    </row>
    <row r="697" spans="1:34" s="111" customFormat="1" ht="150">
      <c r="A697" s="39" t="s">
        <v>2327</v>
      </c>
      <c r="B697" s="193" t="s">
        <v>1451</v>
      </c>
      <c r="C697" s="193">
        <v>1816000</v>
      </c>
      <c r="D697" s="211" t="s">
        <v>2265</v>
      </c>
      <c r="E697" s="59" t="s">
        <v>2266</v>
      </c>
      <c r="F697" s="109" t="s">
        <v>58</v>
      </c>
      <c r="G697" s="109" t="s">
        <v>59</v>
      </c>
      <c r="H697" s="110"/>
      <c r="I697" s="110"/>
      <c r="J697" s="110"/>
      <c r="K697" s="252">
        <f aca="true" t="shared" si="14" ref="K697:K703">H697+I697+J697</f>
        <v>0</v>
      </c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>
        <f>P697+Q697+R697</f>
        <v>0</v>
      </c>
      <c r="T697" s="101"/>
      <c r="U697" s="101"/>
      <c r="V697" s="101"/>
      <c r="W697" s="244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1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2259</v>
      </c>
      <c r="AG697" s="98"/>
      <c r="AH697" s="122"/>
    </row>
    <row r="698" spans="1:34" s="111" customFormat="1" ht="18.75">
      <c r="A698" s="39" t="s">
        <v>2328</v>
      </c>
      <c r="B698" s="193" t="s">
        <v>1451</v>
      </c>
      <c r="C698" s="193">
        <v>1816000</v>
      </c>
      <c r="D698" s="211" t="s">
        <v>2267</v>
      </c>
      <c r="E698" s="59" t="s">
        <v>2268</v>
      </c>
      <c r="F698" s="109" t="s">
        <v>58</v>
      </c>
      <c r="G698" s="109" t="s">
        <v>59</v>
      </c>
      <c r="H698" s="110"/>
      <c r="I698" s="110"/>
      <c r="J698" s="110"/>
      <c r="K698" s="252">
        <f t="shared" si="14"/>
        <v>0</v>
      </c>
      <c r="L698" s="110">
        <v>15</v>
      </c>
      <c r="M698" s="110"/>
      <c r="N698" s="110"/>
      <c r="O698" s="252">
        <f t="shared" si="12"/>
        <v>15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1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2259</v>
      </c>
      <c r="AG698" s="98"/>
      <c r="AH698" s="122"/>
    </row>
    <row r="699" spans="1:34" s="111" customFormat="1" ht="37.5">
      <c r="A699" s="39" t="s">
        <v>2329</v>
      </c>
      <c r="B699" s="193" t="s">
        <v>1451</v>
      </c>
      <c r="C699" s="193">
        <v>1816000</v>
      </c>
      <c r="D699" s="211" t="s">
        <v>2269</v>
      </c>
      <c r="E699" s="59" t="s">
        <v>2372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10</v>
      </c>
      <c r="M699" s="110"/>
      <c r="N699" s="110"/>
      <c r="O699" s="252">
        <f t="shared" si="12"/>
        <v>10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1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2259</v>
      </c>
      <c r="AG699" s="98"/>
      <c r="AH699" s="122"/>
    </row>
    <row r="700" spans="1:34" s="111" customFormat="1" ht="93.75">
      <c r="A700" s="39" t="s">
        <v>2330</v>
      </c>
      <c r="B700" s="193" t="s">
        <v>1451</v>
      </c>
      <c r="C700" s="193">
        <v>1816000</v>
      </c>
      <c r="D700" s="211" t="s">
        <v>2270</v>
      </c>
      <c r="E700" s="59" t="s">
        <v>2271</v>
      </c>
      <c r="F700" s="109" t="s">
        <v>58</v>
      </c>
      <c r="G700" s="109" t="s">
        <v>2272</v>
      </c>
      <c r="H700" s="110"/>
      <c r="I700" s="110"/>
      <c r="J700" s="110"/>
      <c r="K700" s="252">
        <f t="shared" si="14"/>
        <v>0</v>
      </c>
      <c r="L700" s="110">
        <v>25</v>
      </c>
      <c r="M700" s="110"/>
      <c r="N700" s="110"/>
      <c r="O700" s="252">
        <f t="shared" si="12"/>
        <v>25</v>
      </c>
      <c r="P700" s="110"/>
      <c r="Q700" s="100"/>
      <c r="R700" s="101"/>
      <c r="S700" s="244"/>
      <c r="T700" s="101"/>
      <c r="U700" s="101"/>
      <c r="V700" s="101"/>
      <c r="W700" s="244"/>
      <c r="X700" s="100">
        <v>25</v>
      </c>
      <c r="Y700" s="100"/>
      <c r="Z700" s="101">
        <v>29401000000</v>
      </c>
      <c r="AA700" s="101" t="s">
        <v>54</v>
      </c>
      <c r="AB700" s="281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2259</v>
      </c>
      <c r="AG700" s="98"/>
      <c r="AH700" s="122"/>
    </row>
    <row r="701" spans="1:34" s="111" customFormat="1" ht="112.5">
      <c r="A701" s="39" t="s">
        <v>2331</v>
      </c>
      <c r="B701" s="193" t="s">
        <v>1451</v>
      </c>
      <c r="C701" s="193">
        <v>1816000</v>
      </c>
      <c r="D701" s="211" t="s">
        <v>2273</v>
      </c>
      <c r="E701" s="59" t="s">
        <v>2274</v>
      </c>
      <c r="F701" s="109" t="s">
        <v>58</v>
      </c>
      <c r="G701" s="109" t="s">
        <v>2272</v>
      </c>
      <c r="H701" s="110"/>
      <c r="I701" s="110"/>
      <c r="J701" s="110"/>
      <c r="K701" s="252">
        <f t="shared" si="14"/>
        <v>0</v>
      </c>
      <c r="L701" s="110">
        <v>50</v>
      </c>
      <c r="M701" s="110"/>
      <c r="N701" s="110"/>
      <c r="O701" s="252">
        <f t="shared" si="12"/>
        <v>50</v>
      </c>
      <c r="P701" s="110"/>
      <c r="Q701" s="100"/>
      <c r="R701" s="101"/>
      <c r="S701" s="244">
        <f>P701+Q701+R701</f>
        <v>0</v>
      </c>
      <c r="T701" s="101"/>
      <c r="U701" s="101"/>
      <c r="V701" s="101"/>
      <c r="W701" s="244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1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2259</v>
      </c>
      <c r="AG701" s="98"/>
      <c r="AH701" s="122"/>
    </row>
    <row r="702" spans="1:34" s="111" customFormat="1" ht="75">
      <c r="A702" s="39" t="s">
        <v>2332</v>
      </c>
      <c r="B702" s="193" t="s">
        <v>1451</v>
      </c>
      <c r="C702" s="193">
        <v>1816000</v>
      </c>
      <c r="D702" s="211" t="s">
        <v>2275</v>
      </c>
      <c r="E702" s="59" t="s">
        <v>2276</v>
      </c>
      <c r="F702" s="109" t="s">
        <v>58</v>
      </c>
      <c r="G702" s="109" t="s">
        <v>2272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2259</v>
      </c>
      <c r="AG702" s="98"/>
      <c r="AH702" s="122"/>
    </row>
    <row r="703" spans="1:34" s="111" customFormat="1" ht="18.75">
      <c r="A703" s="39" t="s">
        <v>2333</v>
      </c>
      <c r="B703" s="193" t="s">
        <v>1451</v>
      </c>
      <c r="C703" s="193">
        <v>1816000</v>
      </c>
      <c r="D703" s="211" t="s">
        <v>2277</v>
      </c>
      <c r="E703" s="59" t="s">
        <v>2278</v>
      </c>
      <c r="F703" s="109" t="s">
        <v>58</v>
      </c>
      <c r="G703" s="109" t="s">
        <v>2272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/>
      <c r="T703" s="101"/>
      <c r="U703" s="101"/>
      <c r="V703" s="101"/>
      <c r="W703" s="244"/>
      <c r="X703" s="100"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2259</v>
      </c>
      <c r="AG703" s="98"/>
      <c r="AH703" s="122"/>
    </row>
    <row r="704" spans="1:34" s="120" customFormat="1" ht="18.75">
      <c r="A704" s="51" t="s">
        <v>2334</v>
      </c>
      <c r="B704" s="193" t="s">
        <v>1451</v>
      </c>
      <c r="C704" s="193">
        <v>1816000</v>
      </c>
      <c r="D704" s="211" t="s">
        <v>2279</v>
      </c>
      <c r="E704" s="114"/>
      <c r="F704" s="115" t="s">
        <v>58</v>
      </c>
      <c r="G704" s="115" t="s">
        <v>2272</v>
      </c>
      <c r="H704" s="116"/>
      <c r="I704" s="116"/>
      <c r="J704" s="116"/>
      <c r="K704" s="252">
        <f t="shared" si="13"/>
        <v>0</v>
      </c>
      <c r="L704" s="116">
        <v>10</v>
      </c>
      <c r="M704" s="116"/>
      <c r="N704" s="116"/>
      <c r="O704" s="252">
        <f t="shared" si="12"/>
        <v>10</v>
      </c>
      <c r="P704" s="116"/>
      <c r="Q704" s="117"/>
      <c r="R704" s="118"/>
      <c r="S704" s="244">
        <f>P704+Q704+R704</f>
        <v>0</v>
      </c>
      <c r="T704" s="118"/>
      <c r="U704" s="118"/>
      <c r="V704" s="118"/>
      <c r="W704" s="244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1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2259</v>
      </c>
      <c r="AG704" s="119"/>
      <c r="AH704" s="371"/>
    </row>
    <row r="705" spans="1:34" s="111" customFormat="1" ht="75">
      <c r="A705" s="39" t="s">
        <v>2335</v>
      </c>
      <c r="B705" s="193" t="s">
        <v>1451</v>
      </c>
      <c r="C705" s="193">
        <v>1816000</v>
      </c>
      <c r="D705" s="212" t="s">
        <v>2280</v>
      </c>
      <c r="E705" s="59" t="s">
        <v>2281</v>
      </c>
      <c r="F705" s="109" t="s">
        <v>58</v>
      </c>
      <c r="G705" s="109" t="s">
        <v>59</v>
      </c>
      <c r="H705" s="110"/>
      <c r="I705" s="110"/>
      <c r="J705" s="110"/>
      <c r="K705" s="252">
        <f t="shared" si="13"/>
        <v>0</v>
      </c>
      <c r="L705" s="110">
        <v>2000</v>
      </c>
      <c r="M705" s="110"/>
      <c r="N705" s="110"/>
      <c r="O705" s="252">
        <f t="shared" si="12"/>
        <v>2000</v>
      </c>
      <c r="P705" s="110"/>
      <c r="Q705" s="100"/>
      <c r="R705" s="101"/>
      <c r="S705" s="244">
        <f>P705+Q705+R705</f>
        <v>0</v>
      </c>
      <c r="T705" s="101"/>
      <c r="U705" s="101"/>
      <c r="V705" s="101"/>
      <c r="W705" s="244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1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2259</v>
      </c>
      <c r="AG705" s="98"/>
      <c r="AH705" s="122"/>
    </row>
    <row r="706" spans="1:34" s="111" customFormat="1" ht="37.5">
      <c r="A706" s="39" t="s">
        <v>2336</v>
      </c>
      <c r="B706" s="193" t="s">
        <v>1451</v>
      </c>
      <c r="C706" s="193">
        <v>1816000</v>
      </c>
      <c r="D706" s="212" t="s">
        <v>2282</v>
      </c>
      <c r="E706" s="59" t="s">
        <v>2283</v>
      </c>
      <c r="F706" s="109" t="s">
        <v>58</v>
      </c>
      <c r="G706" s="109" t="s">
        <v>2272</v>
      </c>
      <c r="H706" s="110"/>
      <c r="I706" s="110"/>
      <c r="J706" s="110"/>
      <c r="K706" s="252">
        <f t="shared" si="13"/>
        <v>0</v>
      </c>
      <c r="L706" s="110">
        <v>1000</v>
      </c>
      <c r="M706" s="110"/>
      <c r="N706" s="110"/>
      <c r="O706" s="252">
        <f t="shared" si="12"/>
        <v>1000</v>
      </c>
      <c r="P706" s="110"/>
      <c r="Q706" s="100"/>
      <c r="R706" s="101"/>
      <c r="S706" s="244"/>
      <c r="T706" s="101"/>
      <c r="U706" s="101"/>
      <c r="V706" s="101"/>
      <c r="W706" s="244"/>
      <c r="X706" s="100">
        <v>1000</v>
      </c>
      <c r="Y706" s="100"/>
      <c r="Z706" s="101">
        <v>29401000000</v>
      </c>
      <c r="AA706" s="101" t="s">
        <v>54</v>
      </c>
      <c r="AB706" s="281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2259</v>
      </c>
      <c r="AG706" s="98"/>
      <c r="AH706" s="122"/>
    </row>
    <row r="707" spans="1:34" s="111" customFormat="1" ht="75">
      <c r="A707" s="39" t="s">
        <v>2337</v>
      </c>
      <c r="B707" s="193" t="s">
        <v>1451</v>
      </c>
      <c r="C707" s="193">
        <v>1816000</v>
      </c>
      <c r="D707" s="212" t="s">
        <v>2284</v>
      </c>
      <c r="E707" s="59" t="s">
        <v>2285</v>
      </c>
      <c r="F707" s="109" t="s">
        <v>58</v>
      </c>
      <c r="G707" s="109" t="s">
        <v>2272</v>
      </c>
      <c r="H707" s="110"/>
      <c r="I707" s="110"/>
      <c r="J707" s="110"/>
      <c r="K707" s="252">
        <f t="shared" si="13"/>
        <v>0</v>
      </c>
      <c r="L707" s="110">
        <v>500</v>
      </c>
      <c r="M707" s="110"/>
      <c r="N707" s="110"/>
      <c r="O707" s="252">
        <f t="shared" si="12"/>
        <v>500</v>
      </c>
      <c r="P707" s="110"/>
      <c r="Q707" s="100"/>
      <c r="R707" s="101"/>
      <c r="S707" s="244">
        <f>P707+Q707+R707</f>
        <v>0</v>
      </c>
      <c r="T707" s="101"/>
      <c r="U707" s="101"/>
      <c r="V707" s="101"/>
      <c r="W707" s="244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1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2259</v>
      </c>
      <c r="AG707" s="98"/>
      <c r="AH707" s="122"/>
    </row>
    <row r="708" spans="1:34" s="111" customFormat="1" ht="18.75">
      <c r="A708" s="39" t="s">
        <v>2338</v>
      </c>
      <c r="B708" s="193" t="s">
        <v>1451</v>
      </c>
      <c r="C708" s="193">
        <v>1816000</v>
      </c>
      <c r="D708" s="212" t="s">
        <v>2286</v>
      </c>
      <c r="E708" s="64" t="s">
        <v>2287</v>
      </c>
      <c r="F708" s="109" t="s">
        <v>58</v>
      </c>
      <c r="G708" s="109" t="s">
        <v>2272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2259</v>
      </c>
      <c r="AG708" s="98"/>
      <c r="AH708" s="122"/>
    </row>
    <row r="709" spans="1:34" s="111" customFormat="1" ht="18.75">
      <c r="A709" s="39" t="s">
        <v>2339</v>
      </c>
      <c r="B709" s="193" t="s">
        <v>1451</v>
      </c>
      <c r="C709" s="193">
        <v>1816000</v>
      </c>
      <c r="D709" s="212" t="s">
        <v>2288</v>
      </c>
      <c r="E709" s="59" t="s">
        <v>2289</v>
      </c>
      <c r="F709" s="109" t="s">
        <v>58</v>
      </c>
      <c r="G709" s="109" t="s">
        <v>2272</v>
      </c>
      <c r="H709" s="110"/>
      <c r="I709" s="110"/>
      <c r="J709" s="110"/>
      <c r="K709" s="252">
        <f t="shared" si="13"/>
        <v>0</v>
      </c>
      <c r="L709" s="110">
        <v>50</v>
      </c>
      <c r="M709" s="110"/>
      <c r="N709" s="110"/>
      <c r="O709" s="252">
        <f t="shared" si="12"/>
        <v>50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1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2259</v>
      </c>
      <c r="AG709" s="98"/>
      <c r="AH709" s="122"/>
    </row>
    <row r="710" spans="1:34" s="111" customFormat="1" ht="56.25">
      <c r="A710" s="39" t="s">
        <v>2340</v>
      </c>
      <c r="B710" s="193" t="s">
        <v>1451</v>
      </c>
      <c r="C710" s="193">
        <v>1816000</v>
      </c>
      <c r="D710" s="212" t="s">
        <v>2290</v>
      </c>
      <c r="E710" s="59" t="s">
        <v>2291</v>
      </c>
      <c r="F710" s="109" t="s">
        <v>58</v>
      </c>
      <c r="G710" s="109" t="s">
        <v>2272</v>
      </c>
      <c r="H710" s="110"/>
      <c r="I710" s="110"/>
      <c r="J710" s="110"/>
      <c r="K710" s="252">
        <f t="shared" si="13"/>
        <v>0</v>
      </c>
      <c r="L710" s="110">
        <v>20</v>
      </c>
      <c r="M710" s="110"/>
      <c r="N710" s="110"/>
      <c r="O710" s="252">
        <f t="shared" si="12"/>
        <v>20</v>
      </c>
      <c r="P710" s="110"/>
      <c r="Q710" s="100"/>
      <c r="R710" s="101"/>
      <c r="S710" s="244"/>
      <c r="T710" s="101"/>
      <c r="U710" s="101"/>
      <c r="V710" s="101"/>
      <c r="W710" s="244"/>
      <c r="X710" s="100">
        <v>20</v>
      </c>
      <c r="Y710" s="100"/>
      <c r="Z710" s="101">
        <v>29401000000</v>
      </c>
      <c r="AA710" s="101" t="s">
        <v>54</v>
      </c>
      <c r="AB710" s="281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2259</v>
      </c>
      <c r="AG710" s="98"/>
      <c r="AH710" s="122"/>
    </row>
    <row r="711" spans="1:34" s="111" customFormat="1" ht="75">
      <c r="A711" s="39" t="s">
        <v>2341</v>
      </c>
      <c r="B711" s="193" t="s">
        <v>1451</v>
      </c>
      <c r="C711" s="193">
        <v>1816000</v>
      </c>
      <c r="D711" s="212" t="s">
        <v>2292</v>
      </c>
      <c r="E711" s="59" t="s">
        <v>2293</v>
      </c>
      <c r="F711" s="109" t="s">
        <v>58</v>
      </c>
      <c r="G711" s="109" t="s">
        <v>59</v>
      </c>
      <c r="H711" s="110"/>
      <c r="I711" s="110"/>
      <c r="J711" s="110"/>
      <c r="K711" s="252">
        <f t="shared" si="13"/>
        <v>0</v>
      </c>
      <c r="L711" s="110">
        <v>10</v>
      </c>
      <c r="M711" s="110"/>
      <c r="N711" s="110"/>
      <c r="O711" s="252">
        <f t="shared" si="12"/>
        <v>10</v>
      </c>
      <c r="P711" s="110"/>
      <c r="Q711" s="100"/>
      <c r="R711" s="101"/>
      <c r="S711" s="244">
        <f>P711+Q711+R711</f>
        <v>0</v>
      </c>
      <c r="T711" s="101"/>
      <c r="U711" s="101"/>
      <c r="V711" s="101"/>
      <c r="W711" s="244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1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2259</v>
      </c>
      <c r="AG711" s="98"/>
      <c r="AH711" s="122"/>
    </row>
    <row r="712" spans="1:34" s="111" customFormat="1" ht="93.75">
      <c r="A712" s="39" t="s">
        <v>2342</v>
      </c>
      <c r="B712" s="193" t="s">
        <v>1451</v>
      </c>
      <c r="C712" s="193">
        <v>1816000</v>
      </c>
      <c r="D712" s="212" t="s">
        <v>2294</v>
      </c>
      <c r="E712" s="59" t="s">
        <v>2295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30</v>
      </c>
      <c r="M712" s="110"/>
      <c r="N712" s="110"/>
      <c r="O712" s="252">
        <f t="shared" si="12"/>
        <v>30</v>
      </c>
      <c r="P712" s="110"/>
      <c r="Q712" s="100"/>
      <c r="R712" s="101"/>
      <c r="S712" s="244"/>
      <c r="T712" s="101"/>
      <c r="U712" s="101"/>
      <c r="V712" s="101"/>
      <c r="W712" s="244"/>
      <c r="X712" s="100">
        <v>30</v>
      </c>
      <c r="Y712" s="100"/>
      <c r="Z712" s="101">
        <v>29401000000</v>
      </c>
      <c r="AA712" s="101" t="s">
        <v>54</v>
      </c>
      <c r="AB712" s="281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2259</v>
      </c>
      <c r="AG712" s="98"/>
      <c r="AH712" s="122"/>
    </row>
    <row r="713" spans="1:34" s="111" customFormat="1" ht="37.5">
      <c r="A713" s="39" t="s">
        <v>2343</v>
      </c>
      <c r="B713" s="193" t="s">
        <v>1451</v>
      </c>
      <c r="C713" s="193">
        <v>1816000</v>
      </c>
      <c r="D713" s="212" t="s">
        <v>2296</v>
      </c>
      <c r="E713" s="64" t="s">
        <v>2297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5</v>
      </c>
      <c r="M713" s="110"/>
      <c r="N713" s="110"/>
      <c r="O713" s="252">
        <f t="shared" si="12"/>
        <v>5</v>
      </c>
      <c r="P713" s="110"/>
      <c r="Q713" s="100"/>
      <c r="R713" s="101"/>
      <c r="S713" s="244">
        <f>P713+Q713+R713</f>
        <v>0</v>
      </c>
      <c r="T713" s="101"/>
      <c r="U713" s="101"/>
      <c r="V713" s="101"/>
      <c r="W713" s="244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1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2259</v>
      </c>
      <c r="AG713" s="98"/>
      <c r="AH713" s="122"/>
    </row>
    <row r="714" spans="1:34" s="111" customFormat="1" ht="18.75">
      <c r="A714" s="39" t="s">
        <v>2344</v>
      </c>
      <c r="B714" s="193" t="s">
        <v>1451</v>
      </c>
      <c r="C714" s="193">
        <v>1816000</v>
      </c>
      <c r="D714" s="212" t="s">
        <v>2298</v>
      </c>
      <c r="E714" s="64" t="s">
        <v>2299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2259</v>
      </c>
      <c r="AG714" s="98"/>
      <c r="AH714" s="122"/>
    </row>
    <row r="715" spans="1:34" s="111" customFormat="1" ht="18.75">
      <c r="A715" s="39" t="s">
        <v>2345</v>
      </c>
      <c r="B715" s="193" t="s">
        <v>1451</v>
      </c>
      <c r="C715" s="193">
        <v>1816000</v>
      </c>
      <c r="D715" s="212" t="s">
        <v>2300</v>
      </c>
      <c r="E715" s="64" t="s">
        <v>2301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20</v>
      </c>
      <c r="M715" s="110"/>
      <c r="N715" s="110"/>
      <c r="O715" s="252">
        <f t="shared" si="12"/>
        <v>20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1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2259</v>
      </c>
      <c r="AG715" s="98"/>
      <c r="AH715" s="122"/>
    </row>
    <row r="716" spans="1:34" s="111" customFormat="1" ht="37.5">
      <c r="A716" s="39" t="s">
        <v>2346</v>
      </c>
      <c r="B716" s="193" t="s">
        <v>1451</v>
      </c>
      <c r="C716" s="193">
        <v>1816000</v>
      </c>
      <c r="D716" s="212" t="s">
        <v>2302</v>
      </c>
      <c r="E716" s="59" t="s">
        <v>2303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10</v>
      </c>
      <c r="M716" s="110"/>
      <c r="N716" s="110"/>
      <c r="O716" s="252">
        <f t="shared" si="12"/>
        <v>10</v>
      </c>
      <c r="P716" s="110"/>
      <c r="Q716" s="100"/>
      <c r="R716" s="101"/>
      <c r="S716" s="244"/>
      <c r="T716" s="101"/>
      <c r="U716" s="101"/>
      <c r="V716" s="101"/>
      <c r="W716" s="244"/>
      <c r="X716" s="100">
        <v>10</v>
      </c>
      <c r="Y716" s="100"/>
      <c r="Z716" s="101">
        <v>29401000000</v>
      </c>
      <c r="AA716" s="101" t="s">
        <v>54</v>
      </c>
      <c r="AB716" s="281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2259</v>
      </c>
      <c r="AG716" s="98"/>
      <c r="AH716" s="122"/>
    </row>
    <row r="717" spans="1:34" s="111" customFormat="1" ht="37.5">
      <c r="A717" s="39" t="s">
        <v>2347</v>
      </c>
      <c r="B717" s="193" t="s">
        <v>1451</v>
      </c>
      <c r="C717" s="193">
        <v>1816000</v>
      </c>
      <c r="D717" s="212" t="s">
        <v>2304</v>
      </c>
      <c r="E717" s="59" t="s">
        <v>2305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50</v>
      </c>
      <c r="M717" s="110"/>
      <c r="N717" s="110"/>
      <c r="O717" s="252">
        <f t="shared" si="12"/>
        <v>50</v>
      </c>
      <c r="P717" s="110"/>
      <c r="Q717" s="100"/>
      <c r="R717" s="101"/>
      <c r="S717" s="244">
        <f>P717+Q717+R717</f>
        <v>0</v>
      </c>
      <c r="T717" s="101"/>
      <c r="U717" s="101"/>
      <c r="V717" s="101"/>
      <c r="W717" s="244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1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2259</v>
      </c>
      <c r="AG717" s="98"/>
      <c r="AH717" s="122"/>
    </row>
    <row r="718" spans="1:34" s="111" customFormat="1" ht="18.75">
      <c r="A718" s="39" t="s">
        <v>2348</v>
      </c>
      <c r="B718" s="193" t="s">
        <v>1451</v>
      </c>
      <c r="C718" s="193">
        <v>1816000</v>
      </c>
      <c r="D718" s="167" t="s">
        <v>2306</v>
      </c>
      <c r="E718" s="121"/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6</v>
      </c>
      <c r="M718" s="110"/>
      <c r="N718" s="110"/>
      <c r="O718" s="252">
        <f t="shared" si="12"/>
        <v>6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1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2259</v>
      </c>
      <c r="AG718" s="98"/>
      <c r="AH718" s="122"/>
    </row>
    <row r="719" spans="1:34" s="111" customFormat="1" ht="37.5">
      <c r="A719" s="39" t="s">
        <v>2349</v>
      </c>
      <c r="B719" s="193" t="s">
        <v>1451</v>
      </c>
      <c r="C719" s="193">
        <v>1816000</v>
      </c>
      <c r="D719" s="213" t="s">
        <v>2307</v>
      </c>
      <c r="E719" s="64" t="s">
        <v>2308</v>
      </c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2</v>
      </c>
      <c r="M719" s="110"/>
      <c r="N719" s="110"/>
      <c r="O719" s="252">
        <f t="shared" si="12"/>
        <v>2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1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2259</v>
      </c>
      <c r="AG719" s="98"/>
      <c r="AH719" s="122"/>
    </row>
    <row r="720" spans="1:34" s="111" customFormat="1" ht="102.75" customHeight="1">
      <c r="A720" s="39" t="s">
        <v>2350</v>
      </c>
      <c r="B720" s="193" t="s">
        <v>1451</v>
      </c>
      <c r="C720" s="193">
        <v>1816000</v>
      </c>
      <c r="D720" s="200" t="s">
        <v>2309</v>
      </c>
      <c r="E720" s="64" t="s">
        <v>2310</v>
      </c>
      <c r="F720" s="109" t="s">
        <v>58</v>
      </c>
      <c r="G720" s="109" t="s">
        <v>59</v>
      </c>
      <c r="H720" s="110"/>
      <c r="I720" s="110"/>
      <c r="J720" s="110">
        <v>90</v>
      </c>
      <c r="K720" s="252">
        <f t="shared" si="13"/>
        <v>90</v>
      </c>
      <c r="L720" s="110"/>
      <c r="M720" s="110"/>
      <c r="N720" s="110"/>
      <c r="O720" s="252"/>
      <c r="P720" s="110"/>
      <c r="Q720" s="100"/>
      <c r="R720" s="101"/>
      <c r="S720" s="244"/>
      <c r="T720" s="101"/>
      <c r="U720" s="101"/>
      <c r="V720" s="101"/>
      <c r="W720" s="244"/>
      <c r="X720" s="100">
        <v>90</v>
      </c>
      <c r="Y720" s="100"/>
      <c r="Z720" s="101">
        <v>29401000000</v>
      </c>
      <c r="AA720" s="101" t="s">
        <v>54</v>
      </c>
      <c r="AB720" s="281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2259</v>
      </c>
      <c r="AG720" s="98"/>
      <c r="AH720" s="122"/>
    </row>
    <row r="721" spans="1:34" s="111" customFormat="1" ht="18.75">
      <c r="A721" s="39" t="s">
        <v>2351</v>
      </c>
      <c r="B721" s="193" t="s">
        <v>1451</v>
      </c>
      <c r="C721" s="193">
        <v>1816000</v>
      </c>
      <c r="D721" s="213" t="s">
        <v>2311</v>
      </c>
      <c r="E721" s="64" t="s">
        <v>2312</v>
      </c>
      <c r="F721" s="109" t="s">
        <v>58</v>
      </c>
      <c r="G721" s="109" t="s">
        <v>59</v>
      </c>
      <c r="H721" s="110"/>
      <c r="I721" s="110"/>
      <c r="J721" s="110">
        <v>1</v>
      </c>
      <c r="K721" s="252">
        <f t="shared" si="13"/>
        <v>1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1</v>
      </c>
      <c r="Y721" s="100"/>
      <c r="Z721" s="101">
        <v>29401000000</v>
      </c>
      <c r="AA721" s="101" t="s">
        <v>54</v>
      </c>
      <c r="AB721" s="281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2259</v>
      </c>
      <c r="AG721" s="98"/>
      <c r="AH721" s="122"/>
    </row>
    <row r="722" spans="1:34" s="111" customFormat="1" ht="168.75">
      <c r="A722" s="39" t="s">
        <v>2352</v>
      </c>
      <c r="B722" s="193" t="s">
        <v>1451</v>
      </c>
      <c r="C722" s="193">
        <v>1816000</v>
      </c>
      <c r="D722" s="211" t="s">
        <v>2313</v>
      </c>
      <c r="E722" s="59" t="s">
        <v>2314</v>
      </c>
      <c r="F722" s="109" t="s">
        <v>58</v>
      </c>
      <c r="G722" s="109"/>
      <c r="H722" s="110"/>
      <c r="I722" s="110"/>
      <c r="J722" s="110"/>
      <c r="K722" s="252">
        <f t="shared" si="13"/>
        <v>0</v>
      </c>
      <c r="L722" s="110"/>
      <c r="M722" s="110"/>
      <c r="N722" s="110"/>
      <c r="O722" s="252"/>
      <c r="P722" s="110"/>
      <c r="Q722" s="100">
        <v>20</v>
      </c>
      <c r="R722" s="101"/>
      <c r="S722" s="244"/>
      <c r="T722" s="101"/>
      <c r="U722" s="101"/>
      <c r="V722" s="101"/>
      <c r="W722" s="244"/>
      <c r="X722" s="100">
        <v>20</v>
      </c>
      <c r="Y722" s="100"/>
      <c r="Z722" s="101">
        <v>29401000000</v>
      </c>
      <c r="AA722" s="101" t="s">
        <v>54</v>
      </c>
      <c r="AB722" s="281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2259</v>
      </c>
      <c r="AG722" s="98"/>
      <c r="AH722" s="122"/>
    </row>
    <row r="723" spans="1:34" s="111" customFormat="1" ht="138.75" customHeight="1">
      <c r="A723" s="39" t="s">
        <v>2353</v>
      </c>
      <c r="B723" s="193" t="s">
        <v>1451</v>
      </c>
      <c r="C723" s="193">
        <v>1816000</v>
      </c>
      <c r="D723" s="211" t="s">
        <v>2373</v>
      </c>
      <c r="E723" s="112" t="s">
        <v>2368</v>
      </c>
      <c r="F723" s="109" t="s">
        <v>58</v>
      </c>
      <c r="G723" s="109" t="s">
        <v>59</v>
      </c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100</v>
      </c>
      <c r="R723" s="101"/>
      <c r="S723" s="244"/>
      <c r="T723" s="101"/>
      <c r="U723" s="101"/>
      <c r="V723" s="101"/>
      <c r="W723" s="244"/>
      <c r="X723" s="100">
        <v>100</v>
      </c>
      <c r="Y723" s="100"/>
      <c r="Z723" s="101">
        <v>29401000000</v>
      </c>
      <c r="AA723" s="101" t="s">
        <v>54</v>
      </c>
      <c r="AB723" s="281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2259</v>
      </c>
      <c r="AG723" s="98"/>
      <c r="AH723" s="122"/>
    </row>
    <row r="724" spans="1:34" s="111" customFormat="1" ht="127.5" customHeight="1">
      <c r="A724" s="39" t="s">
        <v>2354</v>
      </c>
      <c r="B724" s="193" t="s">
        <v>1451</v>
      </c>
      <c r="C724" s="193">
        <v>1816000</v>
      </c>
      <c r="D724" s="211" t="s">
        <v>2374</v>
      </c>
      <c r="E724" s="59" t="s">
        <v>2315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</v>
      </c>
      <c r="R724" s="101"/>
      <c r="S724" s="244"/>
      <c r="T724" s="101"/>
      <c r="U724" s="101"/>
      <c r="V724" s="101"/>
      <c r="W724" s="244"/>
      <c r="X724" s="100">
        <v>10</v>
      </c>
      <c r="Y724" s="100"/>
      <c r="Z724" s="101">
        <v>29401000000</v>
      </c>
      <c r="AA724" s="101" t="s">
        <v>54</v>
      </c>
      <c r="AB724" s="281">
        <f aca="true" t="shared" si="15" ref="AB724:AB790">(X724+Y724)*AC724</f>
        <v>19.9</v>
      </c>
      <c r="AC724" s="66">
        <v>1.99</v>
      </c>
      <c r="AD724" s="46">
        <v>41821</v>
      </c>
      <c r="AE724" s="46">
        <v>41974</v>
      </c>
      <c r="AF724" s="45" t="s">
        <v>2259</v>
      </c>
      <c r="AG724" s="98"/>
      <c r="AH724" s="122"/>
    </row>
    <row r="725" spans="1:34" s="111" customFormat="1" ht="187.5">
      <c r="A725" s="39" t="s">
        <v>2355</v>
      </c>
      <c r="B725" s="193" t="s">
        <v>1451</v>
      </c>
      <c r="C725" s="193">
        <v>1816000</v>
      </c>
      <c r="D725" s="211" t="s">
        <v>2316</v>
      </c>
      <c r="E725" s="59" t="s">
        <v>2317</v>
      </c>
      <c r="F725" s="109" t="s">
        <v>58</v>
      </c>
      <c r="G725" s="109" t="s">
        <v>2272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150</v>
      </c>
      <c r="R725" s="101"/>
      <c r="S725" s="244"/>
      <c r="T725" s="101"/>
      <c r="U725" s="101"/>
      <c r="V725" s="101"/>
      <c r="W725" s="244"/>
      <c r="X725" s="100">
        <v>150</v>
      </c>
      <c r="Y725" s="100"/>
      <c r="Z725" s="101">
        <v>29401000000</v>
      </c>
      <c r="AA725" s="101" t="s">
        <v>54</v>
      </c>
      <c r="AB725" s="281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2259</v>
      </c>
      <c r="AG725" s="98"/>
      <c r="AH725" s="122"/>
    </row>
    <row r="726" spans="1:34" s="111" customFormat="1" ht="37.5">
      <c r="A726" s="39" t="s">
        <v>2356</v>
      </c>
      <c r="B726" s="193" t="s">
        <v>1451</v>
      </c>
      <c r="C726" s="193">
        <v>1816000</v>
      </c>
      <c r="D726" s="211" t="s">
        <v>2318</v>
      </c>
      <c r="E726" s="108" t="s">
        <v>2319</v>
      </c>
      <c r="F726" s="109" t="s">
        <v>58</v>
      </c>
      <c r="G726" s="109" t="s">
        <v>2272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200</v>
      </c>
      <c r="R726" s="101"/>
      <c r="S726" s="244"/>
      <c r="T726" s="101"/>
      <c r="U726" s="101"/>
      <c r="V726" s="101"/>
      <c r="W726" s="244"/>
      <c r="X726" s="100">
        <v>200</v>
      </c>
      <c r="Y726" s="100"/>
      <c r="Z726" s="101">
        <v>29401000000</v>
      </c>
      <c r="AA726" s="101" t="s">
        <v>54</v>
      </c>
      <c r="AB726" s="281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2259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5">
        <v>0</v>
      </c>
      <c r="L727" s="26"/>
      <c r="M727" s="26"/>
      <c r="N727" s="26"/>
      <c r="O727" s="245">
        <v>0</v>
      </c>
      <c r="P727" s="26"/>
      <c r="Q727" s="26"/>
      <c r="R727" s="26"/>
      <c r="S727" s="245">
        <v>0</v>
      </c>
      <c r="T727" s="26"/>
      <c r="U727" s="26"/>
      <c r="V727" s="26"/>
      <c r="W727" s="245">
        <v>0</v>
      </c>
      <c r="X727" s="27"/>
      <c r="Y727" s="27">
        <v>0</v>
      </c>
      <c r="Z727" s="123">
        <v>29401000000</v>
      </c>
      <c r="AA727" s="123" t="s">
        <v>54</v>
      </c>
      <c r="AB727" s="294">
        <f>SUM(AB728)</f>
        <v>155539</v>
      </c>
      <c r="AC727" s="29"/>
      <c r="AD727" s="30"/>
      <c r="AE727" s="30"/>
      <c r="AF727" s="28"/>
      <c r="AG727" s="28"/>
      <c r="AH727" s="366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39">
        <v>0</v>
      </c>
      <c r="L728" s="43"/>
      <c r="M728" s="43"/>
      <c r="N728" s="43"/>
      <c r="O728" s="239">
        <v>0</v>
      </c>
      <c r="P728" s="43"/>
      <c r="Q728" s="43"/>
      <c r="R728" s="43"/>
      <c r="S728" s="239">
        <v>0</v>
      </c>
      <c r="T728" s="43"/>
      <c r="U728" s="43"/>
      <c r="V728" s="43"/>
      <c r="W728" s="239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5">
        <v>0</v>
      </c>
      <c r="L729" s="26"/>
      <c r="M729" s="26"/>
      <c r="N729" s="26"/>
      <c r="O729" s="245">
        <v>0</v>
      </c>
      <c r="P729" s="26"/>
      <c r="Q729" s="26"/>
      <c r="R729" s="26"/>
      <c r="S729" s="245">
        <v>0</v>
      </c>
      <c r="T729" s="26"/>
      <c r="U729" s="26"/>
      <c r="V729" s="26"/>
      <c r="W729" s="245">
        <v>0</v>
      </c>
      <c r="X729" s="27"/>
      <c r="Y729" s="27">
        <v>0</v>
      </c>
      <c r="Z729" s="123">
        <v>29401000000</v>
      </c>
      <c r="AA729" s="123" t="s">
        <v>54</v>
      </c>
      <c r="AB729" s="294">
        <f>SUM(AB730)</f>
        <v>8946</v>
      </c>
      <c r="AC729" s="29"/>
      <c r="AD729" s="30"/>
      <c r="AE729" s="30"/>
      <c r="AF729" s="28"/>
      <c r="AG729" s="28"/>
      <c r="AH729" s="366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39">
        <v>0</v>
      </c>
      <c r="L730" s="43"/>
      <c r="M730" s="43"/>
      <c r="N730" s="43"/>
      <c r="O730" s="239">
        <v>0</v>
      </c>
      <c r="P730" s="43"/>
      <c r="Q730" s="43"/>
      <c r="R730" s="43"/>
      <c r="S730" s="239">
        <v>0</v>
      </c>
      <c r="T730" s="43"/>
      <c r="U730" s="43"/>
      <c r="V730" s="43"/>
      <c r="W730" s="239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5">
        <v>0</v>
      </c>
      <c r="L731" s="26"/>
      <c r="M731" s="26"/>
      <c r="N731" s="26"/>
      <c r="O731" s="245">
        <v>0</v>
      </c>
      <c r="P731" s="26"/>
      <c r="Q731" s="26"/>
      <c r="R731" s="26"/>
      <c r="S731" s="245">
        <v>0</v>
      </c>
      <c r="T731" s="26"/>
      <c r="U731" s="26"/>
      <c r="V731" s="26"/>
      <c r="W731" s="245">
        <v>0</v>
      </c>
      <c r="X731" s="27"/>
      <c r="Y731" s="27">
        <v>0</v>
      </c>
      <c r="Z731" s="123">
        <v>29401000000</v>
      </c>
      <c r="AA731" s="123" t="s">
        <v>54</v>
      </c>
      <c r="AB731" s="294">
        <f>SUM(AB732:AB747)</f>
        <v>58393.66742</v>
      </c>
      <c r="AC731" s="29"/>
      <c r="AD731" s="30"/>
      <c r="AE731" s="30"/>
      <c r="AF731" s="28"/>
      <c r="AG731" s="28"/>
      <c r="AH731" s="366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1900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39">
        <v>0</v>
      </c>
      <c r="L732" s="54">
        <v>0</v>
      </c>
      <c r="M732" s="54">
        <v>0</v>
      </c>
      <c r="N732" s="54">
        <v>5</v>
      </c>
      <c r="O732" s="239">
        <v>5</v>
      </c>
      <c r="P732" s="54">
        <v>0</v>
      </c>
      <c r="Q732" s="54">
        <v>0</v>
      </c>
      <c r="R732" s="54">
        <v>0</v>
      </c>
      <c r="S732" s="239">
        <v>0</v>
      </c>
      <c r="T732" s="54">
        <v>0</v>
      </c>
      <c r="U732" s="54">
        <v>0</v>
      </c>
      <c r="V732" s="54">
        <v>0</v>
      </c>
      <c r="W732" s="239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1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79" t="s">
        <v>1474</v>
      </c>
      <c r="B733" s="380" t="s">
        <v>1471</v>
      </c>
      <c r="C733" s="379" t="s">
        <v>1475</v>
      </c>
      <c r="D733" s="381" t="s">
        <v>2403</v>
      </c>
      <c r="E733" s="382" t="s">
        <v>1900</v>
      </c>
      <c r="F733" s="356">
        <v>168</v>
      </c>
      <c r="G733" s="356" t="s">
        <v>409</v>
      </c>
      <c r="H733" s="383">
        <v>66</v>
      </c>
      <c r="I733" s="383">
        <v>66</v>
      </c>
      <c r="J733" s="383">
        <v>66</v>
      </c>
      <c r="K733" s="384">
        <v>198</v>
      </c>
      <c r="L733" s="383">
        <v>66</v>
      </c>
      <c r="M733" s="383">
        <v>66</v>
      </c>
      <c r="N733" s="383">
        <v>66</v>
      </c>
      <c r="O733" s="384">
        <v>198</v>
      </c>
      <c r="P733" s="383">
        <v>70</v>
      </c>
      <c r="Q733" s="383">
        <v>70</v>
      </c>
      <c r="R733" s="383">
        <v>68</v>
      </c>
      <c r="S733" s="384">
        <v>208</v>
      </c>
      <c r="T733" s="383">
        <v>66</v>
      </c>
      <c r="U733" s="383">
        <v>66</v>
      </c>
      <c r="V733" s="383">
        <v>66</v>
      </c>
      <c r="W733" s="384">
        <v>198</v>
      </c>
      <c r="X733" s="385">
        <v>802</v>
      </c>
      <c r="Y733" s="385">
        <v>198</v>
      </c>
      <c r="Z733" s="356">
        <v>29401000000</v>
      </c>
      <c r="AA733" s="356" t="s">
        <v>54</v>
      </c>
      <c r="AB733" s="386">
        <v>14000</v>
      </c>
      <c r="AC733" s="387">
        <v>42064</v>
      </c>
      <c r="AD733" s="387">
        <v>42430</v>
      </c>
      <c r="AE733" s="387">
        <v>42430</v>
      </c>
      <c r="AF733" s="387" t="s">
        <v>2404</v>
      </c>
      <c r="AG733" s="356" t="s">
        <v>1636</v>
      </c>
      <c r="AH733" s="388" t="s">
        <v>2406</v>
      </c>
    </row>
    <row r="734" spans="1:34" s="389" customFormat="1" ht="37.5">
      <c r="A734" s="379" t="s">
        <v>1477</v>
      </c>
      <c r="B734" s="380" t="s">
        <v>1471</v>
      </c>
      <c r="C734" s="379" t="s">
        <v>1475</v>
      </c>
      <c r="D734" s="381" t="s">
        <v>1478</v>
      </c>
      <c r="E734" s="382" t="s">
        <v>1900</v>
      </c>
      <c r="F734" s="356">
        <v>168</v>
      </c>
      <c r="G734" s="356" t="s">
        <v>409</v>
      </c>
      <c r="H734" s="383">
        <v>2</v>
      </c>
      <c r="I734" s="383">
        <v>0</v>
      </c>
      <c r="J734" s="383">
        <v>0</v>
      </c>
      <c r="K734" s="384">
        <v>2</v>
      </c>
      <c r="L734" s="383">
        <v>2</v>
      </c>
      <c r="M734" s="383">
        <v>0</v>
      </c>
      <c r="N734" s="383">
        <v>0</v>
      </c>
      <c r="O734" s="384">
        <v>2</v>
      </c>
      <c r="P734" s="383">
        <v>2</v>
      </c>
      <c r="Q734" s="383">
        <v>0</v>
      </c>
      <c r="R734" s="383">
        <v>0</v>
      </c>
      <c r="S734" s="384">
        <v>2</v>
      </c>
      <c r="T734" s="383">
        <v>3</v>
      </c>
      <c r="U734" s="383">
        <v>0</v>
      </c>
      <c r="V734" s="383">
        <v>0</v>
      </c>
      <c r="W734" s="384">
        <v>3</v>
      </c>
      <c r="X734" s="385">
        <v>9</v>
      </c>
      <c r="Y734" s="385">
        <v>2</v>
      </c>
      <c r="Z734" s="385">
        <v>29401000000</v>
      </c>
      <c r="AA734" s="356" t="s">
        <v>54</v>
      </c>
      <c r="AB734" s="386">
        <v>3200</v>
      </c>
      <c r="AC734" s="387">
        <v>42064</v>
      </c>
      <c r="AD734" s="387">
        <v>42460</v>
      </c>
      <c r="AE734" s="387">
        <v>42460</v>
      </c>
      <c r="AF734" s="388" t="s">
        <v>1901</v>
      </c>
      <c r="AG734" s="356" t="s">
        <v>1636</v>
      </c>
      <c r="AH734" s="388" t="s">
        <v>2406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1900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39">
        <v>1</v>
      </c>
      <c r="L735" s="54">
        <v>0</v>
      </c>
      <c r="M735" s="54">
        <v>1</v>
      </c>
      <c r="N735" s="54">
        <v>0</v>
      </c>
      <c r="O735" s="239">
        <v>1</v>
      </c>
      <c r="P735" s="54">
        <v>0</v>
      </c>
      <c r="Q735" s="54">
        <v>0</v>
      </c>
      <c r="R735" s="54">
        <v>0</v>
      </c>
      <c r="S735" s="239">
        <v>0</v>
      </c>
      <c r="T735" s="54">
        <v>1</v>
      </c>
      <c r="U735" s="54">
        <v>0</v>
      </c>
      <c r="V735" s="54">
        <v>0</v>
      </c>
      <c r="W735" s="239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1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1910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3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3">
        <f>L736+M736+N736</f>
        <v>283.40999999999997</v>
      </c>
      <c r="P736" s="126">
        <v>82.02</v>
      </c>
      <c r="Q736" s="127">
        <v>74.72</v>
      </c>
      <c r="R736" s="127">
        <v>75.03</v>
      </c>
      <c r="S736" s="246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6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1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1911</v>
      </c>
      <c r="AG736" s="119" t="s">
        <v>1636</v>
      </c>
      <c r="AH736" s="371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1912</v>
      </c>
      <c r="E737" s="125" t="s">
        <v>1913</v>
      </c>
      <c r="F737" s="56">
        <v>168</v>
      </c>
      <c r="G737" s="56" t="s">
        <v>409</v>
      </c>
      <c r="H737" s="126"/>
      <c r="I737" s="126"/>
      <c r="J737" s="126"/>
      <c r="K737" s="253">
        <f t="shared" si="16"/>
        <v>0</v>
      </c>
      <c r="L737" s="126"/>
      <c r="M737" s="126">
        <v>151.95</v>
      </c>
      <c r="N737" s="126">
        <v>96.87</v>
      </c>
      <c r="O737" s="253">
        <f>L737+M737+N737</f>
        <v>248.82</v>
      </c>
      <c r="P737" s="126">
        <v>95.5</v>
      </c>
      <c r="Q737" s="127">
        <v>80.9</v>
      </c>
      <c r="R737" s="127">
        <v>83.64</v>
      </c>
      <c r="S737" s="246">
        <f t="shared" si="17"/>
        <v>260.04</v>
      </c>
      <c r="T737" s="127"/>
      <c r="U737" s="127"/>
      <c r="V737" s="127"/>
      <c r="W737" s="246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1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71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1914</v>
      </c>
      <c r="E738" s="125" t="s">
        <v>1915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3">
        <f t="shared" si="16"/>
        <v>454.20000000000005</v>
      </c>
      <c r="L738" s="126">
        <v>151.4</v>
      </c>
      <c r="M738" s="126"/>
      <c r="N738" s="126"/>
      <c r="O738" s="253">
        <f>L738+M738+N738</f>
        <v>151.4</v>
      </c>
      <c r="P738" s="126"/>
      <c r="Q738" s="127"/>
      <c r="R738" s="127"/>
      <c r="S738" s="246">
        <f t="shared" si="17"/>
        <v>0</v>
      </c>
      <c r="T738" s="127">
        <v>151.4</v>
      </c>
      <c r="U738" s="127">
        <v>151.4</v>
      </c>
      <c r="V738" s="127">
        <v>151.4</v>
      </c>
      <c r="W738" s="246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1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1901</v>
      </c>
      <c r="AG738" s="119" t="s">
        <v>1636</v>
      </c>
      <c r="AH738" s="371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1916</v>
      </c>
      <c r="E739" s="125" t="s">
        <v>1917</v>
      </c>
      <c r="F739" s="56">
        <v>168</v>
      </c>
      <c r="G739" s="56" t="s">
        <v>409</v>
      </c>
      <c r="H739" s="126"/>
      <c r="I739" s="126"/>
      <c r="J739" s="126"/>
      <c r="K739" s="253">
        <f t="shared" si="16"/>
        <v>0</v>
      </c>
      <c r="L739" s="126"/>
      <c r="M739" s="126"/>
      <c r="N739" s="126"/>
      <c r="O739" s="253">
        <f>L739+M739+N739</f>
        <v>0</v>
      </c>
      <c r="P739" s="126">
        <v>0.8</v>
      </c>
      <c r="Q739" s="127">
        <v>0.8</v>
      </c>
      <c r="R739" s="127">
        <v>0.8</v>
      </c>
      <c r="S739" s="246">
        <f t="shared" si="17"/>
        <v>2.4000000000000004</v>
      </c>
      <c r="T739" s="127">
        <v>0.8</v>
      </c>
      <c r="U739" s="127">
        <v>0.8</v>
      </c>
      <c r="V739" s="127">
        <v>0.8</v>
      </c>
      <c r="W739" s="246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1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71"/>
    </row>
    <row r="740" spans="1:34" s="61" customFormat="1" ht="37.5">
      <c r="A740" s="379" t="s">
        <v>1488</v>
      </c>
      <c r="B740" s="380" t="s">
        <v>1471</v>
      </c>
      <c r="C740" s="379" t="s">
        <v>1483</v>
      </c>
      <c r="D740" s="381" t="s">
        <v>2405</v>
      </c>
      <c r="E740" s="382" t="s">
        <v>1900</v>
      </c>
      <c r="F740" s="379">
        <v>168</v>
      </c>
      <c r="G740" s="379" t="s">
        <v>409</v>
      </c>
      <c r="H740" s="390">
        <v>0</v>
      </c>
      <c r="I740" s="390">
        <v>0</v>
      </c>
      <c r="J740" s="390">
        <v>10</v>
      </c>
      <c r="K740" s="391">
        <f>H740+I740+J740</f>
        <v>10</v>
      </c>
      <c r="L740" s="390">
        <v>0</v>
      </c>
      <c r="M740" s="390">
        <v>10</v>
      </c>
      <c r="N740" s="390">
        <v>10</v>
      </c>
      <c r="O740" s="391">
        <f>L740+M740+N740</f>
        <v>20</v>
      </c>
      <c r="P740" s="390">
        <v>11</v>
      </c>
      <c r="Q740" s="392">
        <v>10</v>
      </c>
      <c r="R740" s="392">
        <v>11</v>
      </c>
      <c r="S740" s="393">
        <f>P740+Q740+R740</f>
        <v>32</v>
      </c>
      <c r="T740" s="392">
        <v>10</v>
      </c>
      <c r="U740" s="392">
        <v>10</v>
      </c>
      <c r="V740" s="392">
        <v>10</v>
      </c>
      <c r="W740" s="393">
        <f>T740+U740+V740</f>
        <v>30</v>
      </c>
      <c r="X740" s="392">
        <f>K740+O740+S740+W740</f>
        <v>92</v>
      </c>
      <c r="Y740" s="385">
        <v>30</v>
      </c>
      <c r="Z740" s="356">
        <v>29401000000</v>
      </c>
      <c r="AA740" s="394" t="s">
        <v>54</v>
      </c>
      <c r="AB740" s="386">
        <v>2000</v>
      </c>
      <c r="AC740" s="387">
        <v>42064</v>
      </c>
      <c r="AD740" s="387">
        <v>42430</v>
      </c>
      <c r="AE740" s="387">
        <v>42430</v>
      </c>
      <c r="AF740" s="388" t="s">
        <v>1901</v>
      </c>
      <c r="AG740" s="356" t="s">
        <v>1636</v>
      </c>
      <c r="AH740" s="388" t="s">
        <v>2406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1918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1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1901</v>
      </c>
      <c r="AG741" s="119" t="s">
        <v>1636</v>
      </c>
      <c r="AH741" s="371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1919</v>
      </c>
      <c r="E742" s="125" t="s">
        <v>1920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3">
        <f t="shared" si="16"/>
        <v>5</v>
      </c>
      <c r="L742" s="126"/>
      <c r="M742" s="126">
        <v>0</v>
      </c>
      <c r="N742" s="126">
        <v>0</v>
      </c>
      <c r="O742" s="253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6">
        <v>0</v>
      </c>
      <c r="T742" s="127">
        <v>0</v>
      </c>
      <c r="U742" s="127">
        <v>0</v>
      </c>
      <c r="V742" s="127">
        <v>0</v>
      </c>
      <c r="W742" s="246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1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71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1921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1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71"/>
    </row>
    <row r="744" spans="1:34" s="61" customFormat="1" ht="262.5">
      <c r="A744" s="51" t="s">
        <v>1906</v>
      </c>
      <c r="B744" s="124" t="s">
        <v>1471</v>
      </c>
      <c r="C744" s="51"/>
      <c r="D744" s="214" t="s">
        <v>1922</v>
      </c>
      <c r="E744" s="125" t="s">
        <v>1923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1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71"/>
    </row>
    <row r="745" spans="1:34" s="61" customFormat="1" ht="37.5">
      <c r="A745" s="51" t="s">
        <v>1980</v>
      </c>
      <c r="B745" s="124" t="s">
        <v>1964</v>
      </c>
      <c r="C745" s="51" t="s">
        <v>1958</v>
      </c>
      <c r="D745" s="216" t="s">
        <v>1959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4">
        <v>0</v>
      </c>
      <c r="L745" s="153">
        <v>0</v>
      </c>
      <c r="M745" s="153">
        <v>0</v>
      </c>
      <c r="N745" s="153">
        <v>0</v>
      </c>
      <c r="O745" s="254">
        <f t="shared" si="21"/>
        <v>0</v>
      </c>
      <c r="P745" s="153">
        <v>0</v>
      </c>
      <c r="Q745" s="154">
        <v>0</v>
      </c>
      <c r="R745" s="155">
        <v>0</v>
      </c>
      <c r="S745" s="247">
        <v>0</v>
      </c>
      <c r="T745" s="155">
        <v>0</v>
      </c>
      <c r="U745" s="155">
        <v>0</v>
      </c>
      <c r="V745" s="155">
        <v>0</v>
      </c>
      <c r="W745" s="247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1">
        <f t="shared" si="15"/>
        <v>4753</v>
      </c>
      <c r="AC745" s="85">
        <v>9.7</v>
      </c>
      <c r="AD745" s="158" t="s">
        <v>1960</v>
      </c>
      <c r="AE745" s="159">
        <v>42125</v>
      </c>
      <c r="AF745" s="160" t="s">
        <v>1901</v>
      </c>
      <c r="AG745" s="161" t="s">
        <v>1636</v>
      </c>
      <c r="AH745" s="371"/>
    </row>
    <row r="746" spans="1:34" s="61" customFormat="1" ht="409.5">
      <c r="A746" s="51" t="s">
        <v>1907</v>
      </c>
      <c r="B746" s="124" t="s">
        <v>1471</v>
      </c>
      <c r="C746" s="51"/>
      <c r="D746" s="214" t="s">
        <v>1924</v>
      </c>
      <c r="E746" s="125" t="s">
        <v>1925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2">
        <f t="shared" si="16"/>
        <v>0.8999999999999999</v>
      </c>
      <c r="L746" s="129">
        <v>0.39</v>
      </c>
      <c r="M746" s="129">
        <v>1.3</v>
      </c>
      <c r="N746" s="129">
        <v>1.2</v>
      </c>
      <c r="O746" s="252">
        <f t="shared" si="21"/>
        <v>2.8899999999999997</v>
      </c>
      <c r="P746" s="129">
        <v>1.2</v>
      </c>
      <c r="Q746" s="130">
        <v>0.2</v>
      </c>
      <c r="R746" s="130">
        <v>0.3</v>
      </c>
      <c r="S746" s="244">
        <f>P746+Q746+R746</f>
        <v>1.7</v>
      </c>
      <c r="T746" s="118">
        <v>0.3</v>
      </c>
      <c r="U746" s="118">
        <v>0.3</v>
      </c>
      <c r="V746" s="118">
        <v>0.3</v>
      </c>
      <c r="W746" s="244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1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1901</v>
      </c>
      <c r="AG746" s="119" t="s">
        <v>1636</v>
      </c>
      <c r="AH746" s="371"/>
    </row>
    <row r="747" spans="1:34" s="61" customFormat="1" ht="206.25">
      <c r="A747" s="51" t="s">
        <v>1908</v>
      </c>
      <c r="B747" s="124"/>
      <c r="C747" s="51"/>
      <c r="D747" s="214" t="s">
        <v>1926</v>
      </c>
      <c r="E747" s="125" t="s">
        <v>1927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3">
        <f t="shared" si="16"/>
        <v>0.95</v>
      </c>
      <c r="L747" s="126">
        <v>0.31</v>
      </c>
      <c r="M747" s="126">
        <v>0.31</v>
      </c>
      <c r="N747" s="126"/>
      <c r="O747" s="253">
        <f t="shared" si="21"/>
        <v>0.62</v>
      </c>
      <c r="P747" s="126"/>
      <c r="Q747" s="127"/>
      <c r="R747" s="127"/>
      <c r="S747" s="246">
        <f>P747+Q747+R747</f>
        <v>0</v>
      </c>
      <c r="T747" s="127">
        <v>0.31</v>
      </c>
      <c r="U747" s="127">
        <v>0.31</v>
      </c>
      <c r="V747" s="127">
        <v>0.31</v>
      </c>
      <c r="W747" s="246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1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71"/>
    </row>
    <row r="748" spans="1:34" s="389" customFormat="1" ht="48" customHeight="1">
      <c r="A748" s="379" t="s">
        <v>1909</v>
      </c>
      <c r="B748" s="380" t="s">
        <v>1471</v>
      </c>
      <c r="C748" s="379" t="s">
        <v>2486</v>
      </c>
      <c r="D748" s="417" t="s">
        <v>2487</v>
      </c>
      <c r="E748" s="383" t="s">
        <v>1900</v>
      </c>
      <c r="F748" s="356">
        <v>168</v>
      </c>
      <c r="G748" s="356" t="s">
        <v>409</v>
      </c>
      <c r="H748" s="418">
        <v>0</v>
      </c>
      <c r="I748" s="418">
        <v>0</v>
      </c>
      <c r="J748" s="418">
        <v>0</v>
      </c>
      <c r="K748" s="348">
        <v>0</v>
      </c>
      <c r="L748" s="418">
        <v>0</v>
      </c>
      <c r="M748" s="418">
        <v>0</v>
      </c>
      <c r="N748" s="418">
        <v>0</v>
      </c>
      <c r="O748" s="348">
        <v>0</v>
      </c>
      <c r="P748" s="419">
        <v>2.5</v>
      </c>
      <c r="Q748" s="420">
        <v>0</v>
      </c>
      <c r="R748" s="420">
        <v>0</v>
      </c>
      <c r="S748" s="421">
        <v>2.5</v>
      </c>
      <c r="T748" s="422">
        <v>0</v>
      </c>
      <c r="U748" s="422">
        <v>0</v>
      </c>
      <c r="V748" s="419">
        <v>2.5</v>
      </c>
      <c r="W748" s="421">
        <v>2.5</v>
      </c>
      <c r="X748" s="423">
        <v>5</v>
      </c>
      <c r="Y748" s="423">
        <v>0</v>
      </c>
      <c r="Z748" s="356">
        <v>29401000000</v>
      </c>
      <c r="AA748" s="356" t="s">
        <v>54</v>
      </c>
      <c r="AB748" s="386">
        <v>1550</v>
      </c>
      <c r="AC748" s="424"/>
      <c r="AD748" s="387">
        <v>42186</v>
      </c>
      <c r="AE748" s="387">
        <v>42705</v>
      </c>
      <c r="AF748" s="388" t="s">
        <v>1901</v>
      </c>
      <c r="AG748" s="356" t="s">
        <v>1636</v>
      </c>
      <c r="AH748" s="59" t="s">
        <v>2488</v>
      </c>
    </row>
    <row r="749" spans="1:256" s="414" customFormat="1" ht="86.25" customHeight="1">
      <c r="A749" s="379" t="s">
        <v>2518</v>
      </c>
      <c r="B749" s="380" t="s">
        <v>1471</v>
      </c>
      <c r="C749" s="379" t="s">
        <v>1475</v>
      </c>
      <c r="D749" s="481" t="s">
        <v>2519</v>
      </c>
      <c r="E749" s="482" t="s">
        <v>2520</v>
      </c>
      <c r="F749" s="356">
        <v>168</v>
      </c>
      <c r="G749" s="388" t="s">
        <v>409</v>
      </c>
      <c r="H749" s="483">
        <v>0</v>
      </c>
      <c r="I749" s="483">
        <v>0</v>
      </c>
      <c r="J749" s="483">
        <v>0</v>
      </c>
      <c r="K749" s="500">
        <f>H749+I749+J749</f>
        <v>0</v>
      </c>
      <c r="L749" s="483">
        <v>0</v>
      </c>
      <c r="M749" s="483">
        <v>0</v>
      </c>
      <c r="N749" s="483">
        <v>0</v>
      </c>
      <c r="O749" s="500">
        <v>0</v>
      </c>
      <c r="P749" s="483">
        <v>0</v>
      </c>
      <c r="Q749" s="484">
        <v>0</v>
      </c>
      <c r="R749" s="392">
        <v>154</v>
      </c>
      <c r="S749" s="393">
        <f>P749+Q749+R749</f>
        <v>154</v>
      </c>
      <c r="T749" s="392">
        <v>198</v>
      </c>
      <c r="U749" s="392">
        <v>0</v>
      </c>
      <c r="V749" s="392">
        <v>0</v>
      </c>
      <c r="W749" s="393">
        <v>198</v>
      </c>
      <c r="X749" s="501">
        <f>K749+O749+S749+W749</f>
        <v>352</v>
      </c>
      <c r="Y749" s="502">
        <f>K749</f>
        <v>0</v>
      </c>
      <c r="Z749" s="394">
        <v>29401000000</v>
      </c>
      <c r="AA749" s="356" t="s">
        <v>54</v>
      </c>
      <c r="AB749" s="386">
        <v>4928</v>
      </c>
      <c r="AC749" s="387">
        <v>42217</v>
      </c>
      <c r="AD749" s="387">
        <v>42339</v>
      </c>
      <c r="AE749" s="352"/>
      <c r="AF749" s="388" t="s">
        <v>2521</v>
      </c>
      <c r="AG749" s="356" t="s">
        <v>1636</v>
      </c>
      <c r="AH749" s="60" t="s">
        <v>2522</v>
      </c>
      <c r="AI749" s="485"/>
      <c r="AJ749" s="486"/>
      <c r="AK749" s="487"/>
      <c r="AL749" s="435"/>
      <c r="AM749" s="488"/>
      <c r="AN749" s="489"/>
      <c r="AO749" s="489"/>
      <c r="AP749" s="489"/>
      <c r="AQ749" s="490"/>
      <c r="AR749" s="489"/>
      <c r="AS749" s="489"/>
      <c r="AT749" s="489"/>
      <c r="AU749" s="490"/>
      <c r="AV749" s="489"/>
      <c r="AW749" s="491"/>
      <c r="AX749" s="492"/>
      <c r="AY749" s="493"/>
      <c r="AZ749" s="492"/>
      <c r="BA749" s="492"/>
      <c r="BB749" s="492"/>
      <c r="BC749" s="493"/>
      <c r="BD749" s="494"/>
      <c r="BE749" s="495"/>
      <c r="BF749" s="496"/>
      <c r="BG749" s="496"/>
      <c r="BH749" s="497"/>
      <c r="BI749" s="498"/>
      <c r="BJ749" s="498"/>
      <c r="BK749" s="488"/>
      <c r="BL749" s="435"/>
      <c r="BM749" s="485"/>
      <c r="BN749" s="499"/>
      <c r="BO749" s="485"/>
      <c r="BP749" s="486"/>
      <c r="BQ749" s="487"/>
      <c r="BR749" s="435"/>
      <c r="BS749" s="488"/>
      <c r="BT749" s="489"/>
      <c r="BU749" s="489"/>
      <c r="BV749" s="489"/>
      <c r="BW749" s="490"/>
      <c r="BX749" s="489"/>
      <c r="BY749" s="489"/>
      <c r="BZ749" s="489"/>
      <c r="CA749" s="490"/>
      <c r="CB749" s="489"/>
      <c r="CC749" s="491"/>
      <c r="CD749" s="492"/>
      <c r="CE749" s="493"/>
      <c r="CF749" s="492"/>
      <c r="CG749" s="492"/>
      <c r="CH749" s="492"/>
      <c r="CI749" s="493"/>
      <c r="CJ749" s="494"/>
      <c r="CK749" s="495"/>
      <c r="CL749" s="496"/>
      <c r="CM749" s="496"/>
      <c r="CN749" s="497"/>
      <c r="CO749" s="498"/>
      <c r="CP749" s="498"/>
      <c r="CQ749" s="488"/>
      <c r="CR749" s="435"/>
      <c r="CS749" s="485"/>
      <c r="CT749" s="499"/>
      <c r="CU749" s="485"/>
      <c r="CV749" s="486"/>
      <c r="CW749" s="487"/>
      <c r="CX749" s="435"/>
      <c r="CY749" s="488"/>
      <c r="CZ749" s="489"/>
      <c r="DA749" s="489"/>
      <c r="DB749" s="489"/>
      <c r="DC749" s="490"/>
      <c r="DD749" s="489"/>
      <c r="DE749" s="489"/>
      <c r="DF749" s="489"/>
      <c r="DG749" s="490"/>
      <c r="DH749" s="489"/>
      <c r="DI749" s="491"/>
      <c r="DJ749" s="492"/>
      <c r="DK749" s="493"/>
      <c r="DL749" s="492"/>
      <c r="DM749" s="492"/>
      <c r="DN749" s="492"/>
      <c r="DO749" s="493"/>
      <c r="DP749" s="494"/>
      <c r="DQ749" s="495"/>
      <c r="DR749" s="496"/>
      <c r="DS749" s="496"/>
      <c r="DT749" s="497"/>
      <c r="DU749" s="498"/>
      <c r="DV749" s="498"/>
      <c r="DW749" s="488"/>
      <c r="DX749" s="435"/>
      <c r="DY749" s="485"/>
      <c r="DZ749" s="499"/>
      <c r="EA749" s="485"/>
      <c r="EB749" s="486"/>
      <c r="EC749" s="487"/>
      <c r="ED749" s="435"/>
      <c r="EE749" s="488"/>
      <c r="EF749" s="489"/>
      <c r="EG749" s="489"/>
      <c r="EH749" s="489"/>
      <c r="EI749" s="490"/>
      <c r="EJ749" s="489"/>
      <c r="EK749" s="489"/>
      <c r="EL749" s="489"/>
      <c r="EM749" s="490"/>
      <c r="EN749" s="489"/>
      <c r="EO749" s="491"/>
      <c r="EP749" s="492"/>
      <c r="EQ749" s="493"/>
      <c r="ER749" s="492"/>
      <c r="ES749" s="492"/>
      <c r="ET749" s="492"/>
      <c r="EU749" s="493"/>
      <c r="EV749" s="494"/>
      <c r="EW749" s="495"/>
      <c r="EX749" s="496"/>
      <c r="EY749" s="496"/>
      <c r="EZ749" s="497"/>
      <c r="FA749" s="498"/>
      <c r="FB749" s="498"/>
      <c r="FC749" s="488"/>
      <c r="FD749" s="435"/>
      <c r="FE749" s="485"/>
      <c r="FF749" s="499"/>
      <c r="FG749" s="485"/>
      <c r="FH749" s="486"/>
      <c r="FI749" s="487"/>
      <c r="FJ749" s="435"/>
      <c r="FK749" s="488"/>
      <c r="FL749" s="489"/>
      <c r="FM749" s="489"/>
      <c r="FN749" s="489"/>
      <c r="FO749" s="490"/>
      <c r="FP749" s="489"/>
      <c r="FQ749" s="489"/>
      <c r="FR749" s="489"/>
      <c r="FS749" s="490"/>
      <c r="FT749" s="489"/>
      <c r="FU749" s="491"/>
      <c r="FV749" s="492"/>
      <c r="FW749" s="493"/>
      <c r="FX749" s="492"/>
      <c r="FY749" s="492"/>
      <c r="FZ749" s="492"/>
      <c r="GA749" s="493"/>
      <c r="GB749" s="494"/>
      <c r="GC749" s="495"/>
      <c r="GD749" s="496"/>
      <c r="GE749" s="496"/>
      <c r="GF749" s="497"/>
      <c r="GG749" s="498"/>
      <c r="GH749" s="498"/>
      <c r="GI749" s="488"/>
      <c r="GJ749" s="435"/>
      <c r="GK749" s="485"/>
      <c r="GL749" s="499"/>
      <c r="GM749" s="485"/>
      <c r="GN749" s="486"/>
      <c r="GO749" s="487"/>
      <c r="GP749" s="435"/>
      <c r="GQ749" s="488"/>
      <c r="GR749" s="489"/>
      <c r="GS749" s="489"/>
      <c r="GT749" s="489"/>
      <c r="GU749" s="490"/>
      <c r="GV749" s="489"/>
      <c r="GW749" s="489"/>
      <c r="GX749" s="489"/>
      <c r="GY749" s="490"/>
      <c r="GZ749" s="489"/>
      <c r="HA749" s="491"/>
      <c r="HB749" s="492"/>
      <c r="HC749" s="493"/>
      <c r="HD749" s="492"/>
      <c r="HE749" s="492"/>
      <c r="HF749" s="492"/>
      <c r="HG749" s="493"/>
      <c r="HH749" s="494"/>
      <c r="HI749" s="495"/>
      <c r="HJ749" s="496"/>
      <c r="HK749" s="496"/>
      <c r="HL749" s="497"/>
      <c r="HM749" s="498"/>
      <c r="HN749" s="498"/>
      <c r="HO749" s="488"/>
      <c r="HP749" s="435"/>
      <c r="HQ749" s="485"/>
      <c r="HR749" s="499"/>
      <c r="HS749" s="485"/>
      <c r="HT749" s="486"/>
      <c r="HU749" s="487"/>
      <c r="HV749" s="435"/>
      <c r="HW749" s="488"/>
      <c r="HX749" s="489"/>
      <c r="HY749" s="489"/>
      <c r="HZ749" s="489"/>
      <c r="IA749" s="490"/>
      <c r="IB749" s="489"/>
      <c r="IC749" s="489"/>
      <c r="ID749" s="489"/>
      <c r="IE749" s="490"/>
      <c r="IF749" s="489"/>
      <c r="IG749" s="491"/>
      <c r="IH749" s="492"/>
      <c r="II749" s="493"/>
      <c r="IJ749" s="492"/>
      <c r="IK749" s="492"/>
      <c r="IL749" s="492"/>
      <c r="IM749" s="493"/>
      <c r="IN749" s="494"/>
      <c r="IO749" s="495"/>
      <c r="IP749" s="496"/>
      <c r="IQ749" s="496"/>
      <c r="IR749" s="497"/>
      <c r="IS749" s="498"/>
      <c r="IT749" s="498"/>
      <c r="IU749" s="488"/>
      <c r="IV749" s="435"/>
    </row>
    <row r="750" spans="1:34" s="519" customFormat="1" ht="69" customHeight="1" outlineLevel="1">
      <c r="A750" s="379" t="s">
        <v>2530</v>
      </c>
      <c r="B750" s="380" t="s">
        <v>1471</v>
      </c>
      <c r="C750" s="379" t="s">
        <v>1958</v>
      </c>
      <c r="D750" s="381" t="s">
        <v>2531</v>
      </c>
      <c r="E750" s="382" t="s">
        <v>1900</v>
      </c>
      <c r="F750" s="356">
        <v>168</v>
      </c>
      <c r="G750" s="356" t="s">
        <v>409</v>
      </c>
      <c r="H750" s="390">
        <v>0</v>
      </c>
      <c r="I750" s="390">
        <v>0</v>
      </c>
      <c r="J750" s="390">
        <v>0</v>
      </c>
      <c r="K750" s="391">
        <v>0</v>
      </c>
      <c r="L750" s="390">
        <v>0</v>
      </c>
      <c r="M750" s="390">
        <v>0</v>
      </c>
      <c r="N750" s="390">
        <v>0</v>
      </c>
      <c r="O750" s="391">
        <v>0</v>
      </c>
      <c r="P750" s="390">
        <v>0</v>
      </c>
      <c r="Q750" s="390">
        <v>0</v>
      </c>
      <c r="R750" s="390">
        <v>0</v>
      </c>
      <c r="S750" s="391">
        <v>0</v>
      </c>
      <c r="T750" s="390">
        <v>130</v>
      </c>
      <c r="U750" s="390">
        <v>130</v>
      </c>
      <c r="V750" s="390">
        <v>140</v>
      </c>
      <c r="W750" s="391">
        <v>400</v>
      </c>
      <c r="X750" s="392">
        <v>400</v>
      </c>
      <c r="Y750" s="392">
        <v>250</v>
      </c>
      <c r="Z750" s="385">
        <v>29401000000</v>
      </c>
      <c r="AA750" s="356" t="s">
        <v>54</v>
      </c>
      <c r="AB750" s="386">
        <v>11050</v>
      </c>
      <c r="AC750" s="518" t="s">
        <v>2532</v>
      </c>
      <c r="AD750" s="520" t="s">
        <v>2537</v>
      </c>
      <c r="AE750" s="518" t="s">
        <v>2533</v>
      </c>
      <c r="AF750" s="388" t="s">
        <v>1901</v>
      </c>
      <c r="AG750" s="356" t="s">
        <v>1636</v>
      </c>
      <c r="AH750" s="60" t="s">
        <v>2536</v>
      </c>
    </row>
    <row r="751" spans="1:34" s="1" customFormat="1" ht="19.5">
      <c r="A751" s="31" t="s">
        <v>1492</v>
      </c>
      <c r="B751" s="32"/>
      <c r="C751" s="31"/>
      <c r="D751" s="197" t="s">
        <v>1493</v>
      </c>
      <c r="E751" s="33"/>
      <c r="F751" s="31"/>
      <c r="G751" s="31"/>
      <c r="H751" s="34"/>
      <c r="I751" s="34"/>
      <c r="J751" s="34"/>
      <c r="K751" s="240">
        <v>0</v>
      </c>
      <c r="L751" s="34"/>
      <c r="M751" s="34"/>
      <c r="N751" s="34"/>
      <c r="O751" s="240">
        <v>0</v>
      </c>
      <c r="P751" s="34"/>
      <c r="Q751" s="34"/>
      <c r="R751" s="34"/>
      <c r="S751" s="240">
        <v>0</v>
      </c>
      <c r="T751" s="34"/>
      <c r="U751" s="34"/>
      <c r="V751" s="34"/>
      <c r="W751" s="240">
        <v>0</v>
      </c>
      <c r="X751" s="35"/>
      <c r="Y751" s="35">
        <v>0</v>
      </c>
      <c r="Z751" s="63"/>
      <c r="AA751" s="63"/>
      <c r="AB751" s="290">
        <f t="shared" si="15"/>
        <v>0</v>
      </c>
      <c r="AC751" s="37"/>
      <c r="AD751" s="38"/>
      <c r="AE751" s="38"/>
      <c r="AF751" s="36"/>
      <c r="AG751" s="36"/>
      <c r="AH751" s="367"/>
    </row>
    <row r="752" spans="1:34" s="1" customFormat="1" ht="18.75">
      <c r="A752" s="39" t="s">
        <v>1494</v>
      </c>
      <c r="B752" s="67"/>
      <c r="C752" s="39"/>
      <c r="D752" s="202"/>
      <c r="E752" s="50"/>
      <c r="F752" s="39"/>
      <c r="G752" s="39"/>
      <c r="H752" s="43"/>
      <c r="I752" s="43"/>
      <c r="J752" s="43"/>
      <c r="K752" s="239"/>
      <c r="L752" s="43"/>
      <c r="M752" s="43"/>
      <c r="N752" s="43"/>
      <c r="O752" s="239"/>
      <c r="P752" s="43"/>
      <c r="Q752" s="43"/>
      <c r="R752" s="43"/>
      <c r="S752" s="239"/>
      <c r="T752" s="43"/>
      <c r="U752" s="43"/>
      <c r="V752" s="43"/>
      <c r="W752" s="239"/>
      <c r="X752" s="44"/>
      <c r="Y752" s="44"/>
      <c r="Z752" s="45"/>
      <c r="AA752" s="45"/>
      <c r="AB752" s="281">
        <f t="shared" si="15"/>
        <v>0</v>
      </c>
      <c r="AC752" s="66"/>
      <c r="AD752" s="46"/>
      <c r="AE752" s="46"/>
      <c r="AF752" s="45"/>
      <c r="AG752" s="45"/>
      <c r="AH752" s="64"/>
    </row>
    <row r="753" spans="1:34" s="132" customFormat="1" ht="19.5">
      <c r="A753" s="31" t="s">
        <v>1496</v>
      </c>
      <c r="B753" s="32"/>
      <c r="C753" s="31"/>
      <c r="D753" s="197" t="s">
        <v>1497</v>
      </c>
      <c r="E753" s="33"/>
      <c r="F753" s="31"/>
      <c r="G753" s="31"/>
      <c r="H753" s="34"/>
      <c r="I753" s="34"/>
      <c r="J753" s="34"/>
      <c r="K753" s="240">
        <v>0</v>
      </c>
      <c r="L753" s="34"/>
      <c r="M753" s="34"/>
      <c r="N753" s="34"/>
      <c r="O753" s="240">
        <v>0</v>
      </c>
      <c r="P753" s="34"/>
      <c r="Q753" s="34"/>
      <c r="R753" s="34"/>
      <c r="S753" s="240">
        <v>0</v>
      </c>
      <c r="T753" s="34"/>
      <c r="U753" s="34"/>
      <c r="V753" s="34"/>
      <c r="W753" s="240">
        <v>0</v>
      </c>
      <c r="X753" s="131">
        <v>0</v>
      </c>
      <c r="Y753" s="35">
        <v>0</v>
      </c>
      <c r="Z753" s="63"/>
      <c r="AA753" s="63"/>
      <c r="AB753" s="290">
        <f t="shared" si="15"/>
        <v>0</v>
      </c>
      <c r="AC753" s="37"/>
      <c r="AD753" s="38"/>
      <c r="AE753" s="38"/>
      <c r="AF753" s="36"/>
      <c r="AG753" s="36"/>
      <c r="AH753" s="367"/>
    </row>
    <row r="754" spans="1:34" s="1" customFormat="1" ht="19.5">
      <c r="A754" s="31" t="s">
        <v>1498</v>
      </c>
      <c r="B754" s="32"/>
      <c r="C754" s="31"/>
      <c r="D754" s="197" t="s">
        <v>1499</v>
      </c>
      <c r="E754" s="33"/>
      <c r="F754" s="31"/>
      <c r="G754" s="31"/>
      <c r="H754" s="34"/>
      <c r="I754" s="34"/>
      <c r="J754" s="34"/>
      <c r="K754" s="240">
        <v>0</v>
      </c>
      <c r="L754" s="34"/>
      <c r="M754" s="34"/>
      <c r="N754" s="34"/>
      <c r="O754" s="240">
        <v>0</v>
      </c>
      <c r="P754" s="34"/>
      <c r="Q754" s="34"/>
      <c r="R754" s="34"/>
      <c r="S754" s="240">
        <v>0</v>
      </c>
      <c r="T754" s="34"/>
      <c r="U754" s="34"/>
      <c r="V754" s="34"/>
      <c r="W754" s="240">
        <v>0</v>
      </c>
      <c r="X754" s="131">
        <v>0</v>
      </c>
      <c r="Y754" s="35">
        <v>0</v>
      </c>
      <c r="Z754" s="63">
        <v>29401000000</v>
      </c>
      <c r="AA754" s="63" t="s">
        <v>54</v>
      </c>
      <c r="AB754" s="289">
        <f>SUM(AB755:AB762)</f>
        <v>7304.630000000001</v>
      </c>
      <c r="AC754" s="37"/>
      <c r="AD754" s="38"/>
      <c r="AE754" s="38"/>
      <c r="AF754" s="36"/>
      <c r="AG754" s="36"/>
      <c r="AH754" s="367"/>
    </row>
    <row r="755" spans="1:34" s="61" customFormat="1" ht="37.5">
      <c r="A755" s="51" t="s">
        <v>1500</v>
      </c>
      <c r="B755" s="40" t="s">
        <v>1495</v>
      </c>
      <c r="C755" s="40">
        <v>5050000</v>
      </c>
      <c r="D755" s="199" t="s">
        <v>1501</v>
      </c>
      <c r="E755" s="162" t="s">
        <v>1900</v>
      </c>
      <c r="F755" s="52" t="s">
        <v>553</v>
      </c>
      <c r="G755" s="52" t="s">
        <v>554</v>
      </c>
      <c r="H755" s="54">
        <v>0</v>
      </c>
      <c r="I755" s="54">
        <v>50</v>
      </c>
      <c r="J755" s="54">
        <v>50</v>
      </c>
      <c r="K755" s="54">
        <v>100</v>
      </c>
      <c r="L755" s="54">
        <v>50</v>
      </c>
      <c r="M755" s="54">
        <v>50</v>
      </c>
      <c r="N755" s="54">
        <v>50</v>
      </c>
      <c r="O755" s="54">
        <v>150</v>
      </c>
      <c r="P755" s="54">
        <v>50</v>
      </c>
      <c r="Q755" s="54">
        <v>0</v>
      </c>
      <c r="R755" s="54">
        <v>0</v>
      </c>
      <c r="S755" s="54">
        <v>50</v>
      </c>
      <c r="T755" s="54">
        <v>0</v>
      </c>
      <c r="U755" s="54">
        <v>0</v>
      </c>
      <c r="V755" s="54">
        <v>0</v>
      </c>
      <c r="W755" s="54">
        <v>0</v>
      </c>
      <c r="X755" s="55">
        <v>300</v>
      </c>
      <c r="Y755" s="55">
        <v>200</v>
      </c>
      <c r="Z755" s="56">
        <v>29401000000</v>
      </c>
      <c r="AA755" s="56" t="s">
        <v>54</v>
      </c>
      <c r="AB755" s="281">
        <f t="shared" si="15"/>
        <v>30</v>
      </c>
      <c r="AC755" s="57" t="s">
        <v>2043</v>
      </c>
      <c r="AD755" s="58">
        <v>42005</v>
      </c>
      <c r="AE755" s="58">
        <v>42339</v>
      </c>
      <c r="AF755" s="59" t="s">
        <v>1903</v>
      </c>
      <c r="AG755" s="60" t="s">
        <v>1904</v>
      </c>
      <c r="AH755" s="59"/>
    </row>
    <row r="756" spans="1:34" s="61" customFormat="1" ht="18.75">
      <c r="A756" s="51" t="s">
        <v>1502</v>
      </c>
      <c r="B756" s="40" t="s">
        <v>1495</v>
      </c>
      <c r="C756" s="40">
        <v>5050000</v>
      </c>
      <c r="D756" s="199" t="s">
        <v>1503</v>
      </c>
      <c r="E756" s="162" t="s">
        <v>1504</v>
      </c>
      <c r="F756" s="51" t="s">
        <v>1004</v>
      </c>
      <c r="G756" s="51" t="s">
        <v>1005</v>
      </c>
      <c r="H756" s="54">
        <v>0</v>
      </c>
      <c r="I756" s="54">
        <v>0</v>
      </c>
      <c r="J756" s="54">
        <v>50</v>
      </c>
      <c r="K756" s="54">
        <v>50</v>
      </c>
      <c r="L756" s="54">
        <v>50</v>
      </c>
      <c r="M756" s="54">
        <v>50</v>
      </c>
      <c r="N756" s="54">
        <v>50</v>
      </c>
      <c r="O756" s="54">
        <v>150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200</v>
      </c>
      <c r="Y756" s="55">
        <v>200</v>
      </c>
      <c r="Z756" s="56">
        <v>29401000000</v>
      </c>
      <c r="AA756" s="56" t="s">
        <v>54</v>
      </c>
      <c r="AB756" s="281">
        <f t="shared" si="15"/>
        <v>7080</v>
      </c>
      <c r="AC756" s="57">
        <v>17.7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37.5">
      <c r="A757" s="51" t="s">
        <v>1505</v>
      </c>
      <c r="B757" s="40" t="s">
        <v>1495</v>
      </c>
      <c r="C757" s="40">
        <v>5050000</v>
      </c>
      <c r="D757" s="199" t="s">
        <v>1506</v>
      </c>
      <c r="E757" s="162" t="s">
        <v>1900</v>
      </c>
      <c r="F757" s="51" t="s">
        <v>1004</v>
      </c>
      <c r="G757" s="51" t="s">
        <v>1005</v>
      </c>
      <c r="H757" s="54">
        <v>0</v>
      </c>
      <c r="I757" s="54">
        <v>600</v>
      </c>
      <c r="J757" s="54">
        <v>0</v>
      </c>
      <c r="K757" s="54">
        <v>600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600</v>
      </c>
      <c r="Y757" s="55">
        <v>0</v>
      </c>
      <c r="Z757" s="56">
        <v>29401000000</v>
      </c>
      <c r="AA757" s="56" t="s">
        <v>54</v>
      </c>
      <c r="AB757" s="281">
        <f t="shared" si="15"/>
        <v>33.6</v>
      </c>
      <c r="AC757" s="57" t="s">
        <v>2137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1507</v>
      </c>
      <c r="B758" s="40" t="s">
        <v>1495</v>
      </c>
      <c r="C758" s="40">
        <v>5050000</v>
      </c>
      <c r="D758" s="199" t="s">
        <v>1508</v>
      </c>
      <c r="E758" s="162" t="s">
        <v>1900</v>
      </c>
      <c r="F758" s="51" t="s">
        <v>1004</v>
      </c>
      <c r="G758" s="51" t="s">
        <v>1005</v>
      </c>
      <c r="H758" s="54">
        <v>0</v>
      </c>
      <c r="I758" s="54">
        <v>2</v>
      </c>
      <c r="J758" s="54">
        <v>1</v>
      </c>
      <c r="K758" s="54">
        <v>3</v>
      </c>
      <c r="L758" s="54">
        <v>2</v>
      </c>
      <c r="M758" s="54">
        <v>2</v>
      </c>
      <c r="N758" s="54">
        <v>0</v>
      </c>
      <c r="O758" s="54">
        <v>4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7</v>
      </c>
      <c r="Y758" s="55">
        <v>10</v>
      </c>
      <c r="Z758" s="56">
        <v>29401000000</v>
      </c>
      <c r="AA758" s="56" t="s">
        <v>54</v>
      </c>
      <c r="AB758" s="281">
        <f t="shared" si="15"/>
        <v>4.93</v>
      </c>
      <c r="AC758" s="57" t="s">
        <v>2246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1509</v>
      </c>
      <c r="B759" s="40" t="s">
        <v>1495</v>
      </c>
      <c r="C759" s="40">
        <v>5050000</v>
      </c>
      <c r="D759" s="199" t="s">
        <v>1510</v>
      </c>
      <c r="E759" s="162" t="s">
        <v>1900</v>
      </c>
      <c r="F759" s="51" t="s">
        <v>1004</v>
      </c>
      <c r="G759" s="51" t="s">
        <v>1005</v>
      </c>
      <c r="H759" s="54">
        <v>0</v>
      </c>
      <c r="I759" s="54">
        <v>0</v>
      </c>
      <c r="J759" s="54">
        <v>50</v>
      </c>
      <c r="K759" s="54">
        <v>50</v>
      </c>
      <c r="L759" s="54">
        <v>50</v>
      </c>
      <c r="M759" s="54">
        <v>50</v>
      </c>
      <c r="N759" s="54">
        <v>50</v>
      </c>
      <c r="O759" s="54">
        <v>150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200</v>
      </c>
      <c r="Y759" s="55">
        <v>200</v>
      </c>
      <c r="Z759" s="56">
        <v>29401000000</v>
      </c>
      <c r="AA759" s="56" t="s">
        <v>54</v>
      </c>
      <c r="AB759" s="281">
        <f t="shared" si="15"/>
        <v>115.99999999999999</v>
      </c>
      <c r="AC759" s="57" t="s">
        <v>2246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1511</v>
      </c>
      <c r="B760" s="40" t="s">
        <v>1495</v>
      </c>
      <c r="C760" s="40">
        <v>5050000</v>
      </c>
      <c r="D760" s="207" t="s">
        <v>1512</v>
      </c>
      <c r="E760" s="53" t="s">
        <v>1900</v>
      </c>
      <c r="F760" s="52" t="s">
        <v>553</v>
      </c>
      <c r="G760" s="52" t="s">
        <v>554</v>
      </c>
      <c r="H760" s="54">
        <v>30</v>
      </c>
      <c r="I760" s="54">
        <v>0</v>
      </c>
      <c r="J760" s="54">
        <v>0</v>
      </c>
      <c r="K760" s="54">
        <v>30</v>
      </c>
      <c r="L760" s="54">
        <v>30</v>
      </c>
      <c r="M760" s="54">
        <v>0</v>
      </c>
      <c r="N760" s="54">
        <v>0</v>
      </c>
      <c r="O760" s="54">
        <v>30</v>
      </c>
      <c r="P760" s="54">
        <v>30</v>
      </c>
      <c r="Q760" s="54">
        <v>0</v>
      </c>
      <c r="R760" s="54">
        <v>0</v>
      </c>
      <c r="S760" s="54">
        <v>30</v>
      </c>
      <c r="T760" s="54">
        <v>30</v>
      </c>
      <c r="U760" s="54">
        <v>0</v>
      </c>
      <c r="V760" s="54">
        <v>0</v>
      </c>
      <c r="W760" s="54">
        <v>30</v>
      </c>
      <c r="X760" s="55">
        <v>120</v>
      </c>
      <c r="Y760" s="55">
        <v>0</v>
      </c>
      <c r="Z760" s="56">
        <v>29401000000</v>
      </c>
      <c r="AA760" s="56" t="s">
        <v>54</v>
      </c>
      <c r="AB760" s="281">
        <f t="shared" si="15"/>
        <v>9.6</v>
      </c>
      <c r="AC760" s="258">
        <v>0.08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1513</v>
      </c>
      <c r="B761" s="40" t="s">
        <v>1495</v>
      </c>
      <c r="C761" s="40">
        <v>5050000</v>
      </c>
      <c r="D761" s="207" t="s">
        <v>1514</v>
      </c>
      <c r="E761" s="53" t="s">
        <v>1900</v>
      </c>
      <c r="F761" s="51" t="s">
        <v>1004</v>
      </c>
      <c r="G761" s="51" t="s">
        <v>1005</v>
      </c>
      <c r="H761" s="54">
        <v>0</v>
      </c>
      <c r="I761" s="54">
        <v>0</v>
      </c>
      <c r="J761" s="54">
        <v>200</v>
      </c>
      <c r="K761" s="54">
        <v>200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200</v>
      </c>
      <c r="R761" s="54">
        <v>0</v>
      </c>
      <c r="S761" s="54">
        <v>200</v>
      </c>
      <c r="T761" s="54">
        <v>0</v>
      </c>
      <c r="U761" s="54">
        <v>0</v>
      </c>
      <c r="V761" s="54">
        <v>0</v>
      </c>
      <c r="W761" s="54">
        <v>0</v>
      </c>
      <c r="X761" s="55">
        <v>400</v>
      </c>
      <c r="Y761" s="55">
        <v>0</v>
      </c>
      <c r="Z761" s="56">
        <v>29401000000</v>
      </c>
      <c r="AA761" s="56" t="s">
        <v>54</v>
      </c>
      <c r="AB761" s="281">
        <f t="shared" si="15"/>
        <v>28.000000000000004</v>
      </c>
      <c r="AC761" s="57" t="s">
        <v>2033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18.75">
      <c r="A762" s="51" t="s">
        <v>1515</v>
      </c>
      <c r="B762" s="40" t="s">
        <v>1495</v>
      </c>
      <c r="C762" s="40">
        <v>5050000</v>
      </c>
      <c r="D762" s="207" t="s">
        <v>1516</v>
      </c>
      <c r="E762" s="59" t="s">
        <v>1504</v>
      </c>
      <c r="F762" s="51" t="s">
        <v>1004</v>
      </c>
      <c r="G762" s="51" t="s">
        <v>1005</v>
      </c>
      <c r="H762" s="54">
        <v>50</v>
      </c>
      <c r="I762" s="54">
        <v>0</v>
      </c>
      <c r="J762" s="54">
        <v>0</v>
      </c>
      <c r="K762" s="54">
        <v>50</v>
      </c>
      <c r="L762" s="54">
        <v>0</v>
      </c>
      <c r="M762" s="54">
        <v>0</v>
      </c>
      <c r="N762" s="54">
        <v>0</v>
      </c>
      <c r="O762" s="54">
        <v>0</v>
      </c>
      <c r="P762" s="54">
        <v>50</v>
      </c>
      <c r="Q762" s="54">
        <v>0</v>
      </c>
      <c r="R762" s="54">
        <v>0</v>
      </c>
      <c r="S762" s="54">
        <v>50</v>
      </c>
      <c r="T762" s="54">
        <v>0</v>
      </c>
      <c r="U762" s="54">
        <v>0</v>
      </c>
      <c r="V762" s="54">
        <v>0</v>
      </c>
      <c r="W762" s="54">
        <v>0</v>
      </c>
      <c r="X762" s="55">
        <v>100</v>
      </c>
      <c r="Y762" s="55">
        <v>0</v>
      </c>
      <c r="Z762" s="56">
        <v>29401000000</v>
      </c>
      <c r="AA762" s="56" t="s">
        <v>54</v>
      </c>
      <c r="AB762" s="281">
        <f t="shared" si="15"/>
        <v>2.5</v>
      </c>
      <c r="AC762" s="258">
        <v>0.025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1" customFormat="1" ht="18.75">
      <c r="A763" s="24" t="s">
        <v>1517</v>
      </c>
      <c r="B763" s="25"/>
      <c r="C763" s="24"/>
      <c r="D763" s="196" t="s">
        <v>1518</v>
      </c>
      <c r="E763" s="25"/>
      <c r="F763" s="25"/>
      <c r="G763" s="25"/>
      <c r="H763" s="26"/>
      <c r="I763" s="26"/>
      <c r="J763" s="26"/>
      <c r="K763" s="245">
        <v>0</v>
      </c>
      <c r="L763" s="26"/>
      <c r="M763" s="26"/>
      <c r="N763" s="26"/>
      <c r="O763" s="245">
        <v>0</v>
      </c>
      <c r="P763" s="26"/>
      <c r="Q763" s="26"/>
      <c r="R763" s="26"/>
      <c r="S763" s="245">
        <v>0</v>
      </c>
      <c r="T763" s="26"/>
      <c r="U763" s="26"/>
      <c r="V763" s="26"/>
      <c r="W763" s="245">
        <v>0</v>
      </c>
      <c r="X763" s="27"/>
      <c r="Y763" s="27">
        <v>0</v>
      </c>
      <c r="Z763" s="123"/>
      <c r="AA763" s="123"/>
      <c r="AB763" s="295">
        <f t="shared" si="15"/>
        <v>0</v>
      </c>
      <c r="AC763" s="29"/>
      <c r="AD763" s="30"/>
      <c r="AE763" s="30"/>
      <c r="AF763" s="28"/>
      <c r="AG763" s="28"/>
      <c r="AH763" s="366"/>
    </row>
    <row r="764" spans="1:34" s="1" customFormat="1" ht="18.75">
      <c r="A764" s="39" t="s">
        <v>1519</v>
      </c>
      <c r="B764" s="67"/>
      <c r="C764" s="39"/>
      <c r="D764" s="202"/>
      <c r="E764" s="50"/>
      <c r="F764" s="39"/>
      <c r="G764" s="39"/>
      <c r="H764" s="43"/>
      <c r="I764" s="43"/>
      <c r="J764" s="43"/>
      <c r="K764" s="239">
        <v>0</v>
      </c>
      <c r="L764" s="43"/>
      <c r="M764" s="43"/>
      <c r="N764" s="43"/>
      <c r="O764" s="239">
        <v>0</v>
      </c>
      <c r="P764" s="43"/>
      <c r="Q764" s="43"/>
      <c r="R764" s="43"/>
      <c r="S764" s="239">
        <v>0</v>
      </c>
      <c r="T764" s="43"/>
      <c r="U764" s="43"/>
      <c r="V764" s="43"/>
      <c r="W764" s="239">
        <v>0</v>
      </c>
      <c r="X764" s="44">
        <v>0</v>
      </c>
      <c r="Y764" s="44">
        <v>0</v>
      </c>
      <c r="Z764" s="45"/>
      <c r="AA764" s="45"/>
      <c r="AB764" s="281">
        <f t="shared" si="15"/>
        <v>0</v>
      </c>
      <c r="AC764" s="66"/>
      <c r="AD764" s="46"/>
      <c r="AE764" s="46"/>
      <c r="AF764" s="45"/>
      <c r="AG764" s="45"/>
      <c r="AH764" s="64"/>
    </row>
    <row r="765" spans="1:34" s="1" customFormat="1" ht="18.75">
      <c r="A765" s="24" t="s">
        <v>1520</v>
      </c>
      <c r="B765" s="25"/>
      <c r="C765" s="24"/>
      <c r="D765" s="196" t="s">
        <v>1522</v>
      </c>
      <c r="E765" s="25"/>
      <c r="F765" s="25"/>
      <c r="G765" s="25"/>
      <c r="H765" s="26"/>
      <c r="I765" s="26"/>
      <c r="J765" s="26"/>
      <c r="K765" s="245">
        <v>0</v>
      </c>
      <c r="L765" s="26"/>
      <c r="M765" s="26"/>
      <c r="N765" s="26"/>
      <c r="O765" s="245">
        <v>0</v>
      </c>
      <c r="P765" s="26"/>
      <c r="Q765" s="26"/>
      <c r="R765" s="26"/>
      <c r="S765" s="245">
        <v>0</v>
      </c>
      <c r="T765" s="26"/>
      <c r="U765" s="26"/>
      <c r="V765" s="26"/>
      <c r="W765" s="245">
        <v>0</v>
      </c>
      <c r="X765" s="27"/>
      <c r="Y765" s="27">
        <v>0</v>
      </c>
      <c r="Z765" s="123"/>
      <c r="AA765" s="123"/>
      <c r="AB765" s="295">
        <f t="shared" si="15"/>
        <v>0</v>
      </c>
      <c r="AC765" s="29"/>
      <c r="AD765" s="30"/>
      <c r="AE765" s="30"/>
      <c r="AF765" s="28"/>
      <c r="AG765" s="28"/>
      <c r="AH765" s="366"/>
    </row>
    <row r="766" spans="1:34" s="1" customFormat="1" ht="18.75">
      <c r="A766" s="24" t="s">
        <v>1521</v>
      </c>
      <c r="B766" s="25"/>
      <c r="C766" s="24"/>
      <c r="D766" s="196" t="s">
        <v>1524</v>
      </c>
      <c r="E766" s="25"/>
      <c r="F766" s="25"/>
      <c r="G766" s="25"/>
      <c r="H766" s="26"/>
      <c r="I766" s="26"/>
      <c r="J766" s="26"/>
      <c r="K766" s="245">
        <v>0</v>
      </c>
      <c r="L766" s="26"/>
      <c r="M766" s="26"/>
      <c r="N766" s="26"/>
      <c r="O766" s="245">
        <v>0</v>
      </c>
      <c r="P766" s="26"/>
      <c r="Q766" s="26"/>
      <c r="R766" s="26"/>
      <c r="S766" s="245">
        <v>0</v>
      </c>
      <c r="T766" s="26"/>
      <c r="U766" s="26"/>
      <c r="V766" s="26"/>
      <c r="W766" s="245">
        <v>0</v>
      </c>
      <c r="X766" s="27"/>
      <c r="Y766" s="27">
        <v>0</v>
      </c>
      <c r="Z766" s="123"/>
      <c r="AA766" s="123"/>
      <c r="AB766" s="295">
        <f t="shared" si="15"/>
        <v>0</v>
      </c>
      <c r="AC766" s="29"/>
      <c r="AD766" s="30"/>
      <c r="AE766" s="30"/>
      <c r="AF766" s="28"/>
      <c r="AG766" s="28"/>
      <c r="AH766" s="366"/>
    </row>
    <row r="767" spans="1:34" s="1" customFormat="1" ht="19.5">
      <c r="A767" s="31" t="s">
        <v>1774</v>
      </c>
      <c r="B767" s="32"/>
      <c r="C767" s="31"/>
      <c r="D767" s="197" t="s">
        <v>1526</v>
      </c>
      <c r="E767" s="33"/>
      <c r="F767" s="31"/>
      <c r="G767" s="31"/>
      <c r="H767" s="34"/>
      <c r="I767" s="34"/>
      <c r="J767" s="34"/>
      <c r="K767" s="240">
        <v>0</v>
      </c>
      <c r="L767" s="34"/>
      <c r="M767" s="34"/>
      <c r="N767" s="34"/>
      <c r="O767" s="240">
        <v>0</v>
      </c>
      <c r="P767" s="34"/>
      <c r="Q767" s="34"/>
      <c r="R767" s="34"/>
      <c r="S767" s="240">
        <v>0</v>
      </c>
      <c r="T767" s="34"/>
      <c r="U767" s="34"/>
      <c r="V767" s="34"/>
      <c r="W767" s="240">
        <v>0</v>
      </c>
      <c r="X767" s="35">
        <v>0</v>
      </c>
      <c r="Y767" s="35">
        <v>0</v>
      </c>
      <c r="Z767" s="63"/>
      <c r="AA767" s="63"/>
      <c r="AB767" s="290">
        <f t="shared" si="15"/>
        <v>0</v>
      </c>
      <c r="AC767" s="37"/>
      <c r="AD767" s="38"/>
      <c r="AE767" s="38"/>
      <c r="AF767" s="36"/>
      <c r="AG767" s="36"/>
      <c r="AH767" s="367"/>
    </row>
    <row r="768" spans="1:34" s="1" customFormat="1" ht="37.5">
      <c r="A768" s="39" t="s">
        <v>1775</v>
      </c>
      <c r="B768" s="67"/>
      <c r="C768" s="39"/>
      <c r="D768" s="202" t="s">
        <v>1527</v>
      </c>
      <c r="E768" s="50"/>
      <c r="F768" s="39"/>
      <c r="G768" s="39"/>
      <c r="H768" s="43">
        <v>0</v>
      </c>
      <c r="I768" s="43">
        <v>0</v>
      </c>
      <c r="J768" s="43">
        <v>0</v>
      </c>
      <c r="K768" s="239">
        <v>0</v>
      </c>
      <c r="L768" s="43">
        <v>0</v>
      </c>
      <c r="M768" s="43">
        <v>0</v>
      </c>
      <c r="N768" s="43">
        <v>0</v>
      </c>
      <c r="O768" s="239">
        <v>0</v>
      </c>
      <c r="P768" s="43">
        <v>0</v>
      </c>
      <c r="Q768" s="43">
        <v>0</v>
      </c>
      <c r="R768" s="43">
        <v>0</v>
      </c>
      <c r="S768" s="239">
        <v>0</v>
      </c>
      <c r="T768" s="43">
        <v>0</v>
      </c>
      <c r="U768" s="43">
        <v>0</v>
      </c>
      <c r="V768" s="43">
        <v>0</v>
      </c>
      <c r="W768" s="239">
        <v>0</v>
      </c>
      <c r="X768" s="44">
        <v>0</v>
      </c>
      <c r="Y768" s="44">
        <v>0</v>
      </c>
      <c r="Z768" s="45"/>
      <c r="AA768" s="45"/>
      <c r="AB768" s="281">
        <f t="shared" si="15"/>
        <v>0</v>
      </c>
      <c r="AC768" s="66"/>
      <c r="AD768" s="46"/>
      <c r="AE768" s="46"/>
      <c r="AF768" s="45"/>
      <c r="AG768" s="45"/>
      <c r="AH768" s="64"/>
    </row>
    <row r="769" spans="1:35" s="359" customFormat="1" ht="48" customHeight="1">
      <c r="A769" s="344" t="s">
        <v>2460</v>
      </c>
      <c r="B769" s="346" t="s">
        <v>2461</v>
      </c>
      <c r="C769" s="344" t="s">
        <v>2462</v>
      </c>
      <c r="D769" s="358" t="s">
        <v>2463</v>
      </c>
      <c r="E769" s="345" t="s">
        <v>1900</v>
      </c>
      <c r="F769" s="346" t="s">
        <v>1556</v>
      </c>
      <c r="G769" s="346" t="s">
        <v>1968</v>
      </c>
      <c r="H769" s="347">
        <v>0</v>
      </c>
      <c r="I769" s="347">
        <v>0</v>
      </c>
      <c r="J769" s="347">
        <v>0</v>
      </c>
      <c r="K769" s="348">
        <v>0</v>
      </c>
      <c r="L769" s="347">
        <v>0</v>
      </c>
      <c r="M769" s="347">
        <v>1</v>
      </c>
      <c r="N769" s="347">
        <v>0</v>
      </c>
      <c r="O769" s="348">
        <v>1</v>
      </c>
      <c r="P769" s="347">
        <v>0</v>
      </c>
      <c r="Q769" s="347">
        <v>0</v>
      </c>
      <c r="R769" s="347">
        <v>0</v>
      </c>
      <c r="S769" s="349">
        <v>0</v>
      </c>
      <c r="T769" s="347">
        <v>0</v>
      </c>
      <c r="U769" s="347">
        <v>0</v>
      </c>
      <c r="V769" s="347">
        <v>0</v>
      </c>
      <c r="W769" s="349">
        <v>0</v>
      </c>
      <c r="X769" s="350">
        <v>1</v>
      </c>
      <c r="Y769" s="350">
        <v>0</v>
      </c>
      <c r="Z769" s="351">
        <v>29401000000</v>
      </c>
      <c r="AA769" s="352" t="s">
        <v>54</v>
      </c>
      <c r="AB769" s="353">
        <v>851.067</v>
      </c>
      <c r="AC769" s="354">
        <v>42125</v>
      </c>
      <c r="AD769" s="354">
        <v>42125</v>
      </c>
      <c r="AE769" s="355">
        <v>42156</v>
      </c>
      <c r="AF769" s="408" t="s">
        <v>1905</v>
      </c>
      <c r="AG769" s="357" t="s">
        <v>1636</v>
      </c>
      <c r="AH769" s="70" t="s">
        <v>2464</v>
      </c>
      <c r="AI769" s="409"/>
    </row>
    <row r="770" spans="1:34" s="1" customFormat="1" ht="18.75">
      <c r="A770" s="39" t="s">
        <v>1776</v>
      </c>
      <c r="B770" s="67"/>
      <c r="C770" s="39"/>
      <c r="D770" s="202" t="s">
        <v>1528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39">
        <v>0</v>
      </c>
      <c r="L770" s="43">
        <v>0</v>
      </c>
      <c r="M770" s="43">
        <v>0</v>
      </c>
      <c r="N770" s="43">
        <v>0</v>
      </c>
      <c r="O770" s="239">
        <v>0</v>
      </c>
      <c r="P770" s="43">
        <v>0</v>
      </c>
      <c r="Q770" s="43">
        <v>0</v>
      </c>
      <c r="R770" s="43">
        <v>0</v>
      </c>
      <c r="S770" s="239">
        <v>0</v>
      </c>
      <c r="T770" s="43">
        <v>0</v>
      </c>
      <c r="U770" s="43">
        <v>0</v>
      </c>
      <c r="V770" s="43">
        <v>0</v>
      </c>
      <c r="W770" s="239">
        <v>0</v>
      </c>
      <c r="X770" s="44">
        <v>0</v>
      </c>
      <c r="Y770" s="44">
        <v>0</v>
      </c>
      <c r="Z770" s="45"/>
      <c r="AA770" s="45"/>
      <c r="AB770" s="281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37.5">
      <c r="A771" s="39" t="s">
        <v>1777</v>
      </c>
      <c r="B771" s="67"/>
      <c r="C771" s="39"/>
      <c r="D771" s="202" t="s">
        <v>1529</v>
      </c>
      <c r="E771" s="50"/>
      <c r="F771" s="39"/>
      <c r="G771" s="39"/>
      <c r="H771" s="43">
        <v>0</v>
      </c>
      <c r="I771" s="43">
        <v>0</v>
      </c>
      <c r="J771" s="43">
        <v>0</v>
      </c>
      <c r="K771" s="239">
        <v>0</v>
      </c>
      <c r="L771" s="43">
        <v>0</v>
      </c>
      <c r="M771" s="43">
        <v>0</v>
      </c>
      <c r="N771" s="43">
        <v>0</v>
      </c>
      <c r="O771" s="239">
        <v>0</v>
      </c>
      <c r="P771" s="43">
        <v>0</v>
      </c>
      <c r="Q771" s="43">
        <v>0</v>
      </c>
      <c r="R771" s="43">
        <v>0</v>
      </c>
      <c r="S771" s="239">
        <v>0</v>
      </c>
      <c r="T771" s="43">
        <v>0</v>
      </c>
      <c r="U771" s="43">
        <v>0</v>
      </c>
      <c r="V771" s="43">
        <v>0</v>
      </c>
      <c r="W771" s="239">
        <v>0</v>
      </c>
      <c r="X771" s="44">
        <v>0</v>
      </c>
      <c r="Y771" s="44">
        <v>0</v>
      </c>
      <c r="Z771" s="45"/>
      <c r="AA771" s="45"/>
      <c r="AB771" s="281">
        <f t="shared" si="15"/>
        <v>0</v>
      </c>
      <c r="AC771" s="66"/>
      <c r="AD771" s="46"/>
      <c r="AE771" s="46"/>
      <c r="AF771" s="45"/>
      <c r="AG771" s="45"/>
      <c r="AH771" s="64"/>
    </row>
    <row r="772" spans="1:34" s="1" customFormat="1" ht="19.5">
      <c r="A772" s="31" t="s">
        <v>1778</v>
      </c>
      <c r="B772" s="32"/>
      <c r="C772" s="31"/>
      <c r="D772" s="197" t="s">
        <v>1531</v>
      </c>
      <c r="E772" s="33"/>
      <c r="F772" s="31"/>
      <c r="G772" s="31"/>
      <c r="H772" s="34"/>
      <c r="I772" s="34"/>
      <c r="J772" s="34"/>
      <c r="K772" s="240">
        <v>0</v>
      </c>
      <c r="L772" s="34"/>
      <c r="M772" s="34"/>
      <c r="N772" s="34"/>
      <c r="O772" s="240">
        <v>0</v>
      </c>
      <c r="P772" s="34"/>
      <c r="Q772" s="34"/>
      <c r="R772" s="34"/>
      <c r="S772" s="240">
        <v>0</v>
      </c>
      <c r="T772" s="34"/>
      <c r="U772" s="34"/>
      <c r="V772" s="34"/>
      <c r="W772" s="240">
        <v>0</v>
      </c>
      <c r="X772" s="35">
        <v>0</v>
      </c>
      <c r="Y772" s="35">
        <v>0</v>
      </c>
      <c r="Z772" s="133"/>
      <c r="AA772" s="133"/>
      <c r="AB772" s="290">
        <f t="shared" si="15"/>
        <v>0</v>
      </c>
      <c r="AC772" s="37"/>
      <c r="AD772" s="38"/>
      <c r="AE772" s="38"/>
      <c r="AF772" s="36"/>
      <c r="AG772" s="36"/>
      <c r="AH772" s="367"/>
    </row>
    <row r="773" spans="1:34" s="1" customFormat="1" ht="37.5">
      <c r="A773" s="39" t="s">
        <v>1779</v>
      </c>
      <c r="B773" s="67"/>
      <c r="C773" s="39"/>
      <c r="D773" s="202" t="s">
        <v>1532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39">
        <v>0</v>
      </c>
      <c r="L773" s="43">
        <v>0</v>
      </c>
      <c r="M773" s="43">
        <v>0</v>
      </c>
      <c r="N773" s="43">
        <v>0</v>
      </c>
      <c r="O773" s="239">
        <v>0</v>
      </c>
      <c r="P773" s="43">
        <v>0</v>
      </c>
      <c r="Q773" s="43">
        <v>0</v>
      </c>
      <c r="R773" s="43">
        <v>0</v>
      </c>
      <c r="S773" s="239">
        <v>0</v>
      </c>
      <c r="T773" s="43">
        <v>0</v>
      </c>
      <c r="U773" s="43">
        <v>0</v>
      </c>
      <c r="V773" s="43">
        <v>0</v>
      </c>
      <c r="W773" s="239">
        <v>0</v>
      </c>
      <c r="X773" s="44">
        <v>0</v>
      </c>
      <c r="Y773" s="44">
        <v>0</v>
      </c>
      <c r="Z773" s="45"/>
      <c r="AA773" s="45"/>
      <c r="AB773" s="281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37.5">
      <c r="A774" s="39" t="s">
        <v>1780</v>
      </c>
      <c r="B774" s="67"/>
      <c r="C774" s="39"/>
      <c r="D774" s="202" t="s">
        <v>1533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18.75">
      <c r="A775" s="39" t="s">
        <v>1781</v>
      </c>
      <c r="B775" s="67"/>
      <c r="C775" s="39"/>
      <c r="D775" s="217" t="s">
        <v>1534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9">
        <v>0</v>
      </c>
      <c r="L775" s="43">
        <v>0</v>
      </c>
      <c r="M775" s="43">
        <v>0</v>
      </c>
      <c r="N775" s="43">
        <v>0</v>
      </c>
      <c r="O775" s="239">
        <v>0</v>
      </c>
      <c r="P775" s="43">
        <v>0</v>
      </c>
      <c r="Q775" s="43">
        <v>0</v>
      </c>
      <c r="R775" s="43">
        <v>0</v>
      </c>
      <c r="S775" s="239">
        <v>0</v>
      </c>
      <c r="T775" s="43">
        <v>0</v>
      </c>
      <c r="U775" s="43">
        <v>0</v>
      </c>
      <c r="V775" s="43">
        <v>0</v>
      </c>
      <c r="W775" s="239">
        <v>0</v>
      </c>
      <c r="X775" s="44">
        <v>0</v>
      </c>
      <c r="Y775" s="44">
        <v>0</v>
      </c>
      <c r="Z775" s="45"/>
      <c r="AA775" s="45"/>
      <c r="AB775" s="281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1782</v>
      </c>
      <c r="B776" s="67"/>
      <c r="C776" s="39"/>
      <c r="D776" s="217" t="s">
        <v>1535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39">
        <v>0</v>
      </c>
      <c r="L776" s="43">
        <v>0</v>
      </c>
      <c r="M776" s="43">
        <v>0</v>
      </c>
      <c r="N776" s="43">
        <v>0</v>
      </c>
      <c r="O776" s="239">
        <v>0</v>
      </c>
      <c r="P776" s="43">
        <v>0</v>
      </c>
      <c r="Q776" s="43">
        <v>0</v>
      </c>
      <c r="R776" s="43">
        <v>0</v>
      </c>
      <c r="S776" s="239">
        <v>0</v>
      </c>
      <c r="T776" s="43">
        <v>0</v>
      </c>
      <c r="U776" s="43">
        <v>0</v>
      </c>
      <c r="V776" s="43">
        <v>0</v>
      </c>
      <c r="W776" s="239">
        <v>0</v>
      </c>
      <c r="X776" s="44">
        <v>0</v>
      </c>
      <c r="Y776" s="44">
        <v>0</v>
      </c>
      <c r="Z776" s="45"/>
      <c r="AA776" s="45"/>
      <c r="AB776" s="281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37.5">
      <c r="A777" s="39" t="s">
        <v>1783</v>
      </c>
      <c r="B777" s="67"/>
      <c r="C777" s="39"/>
      <c r="D777" s="217" t="s">
        <v>1536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1784</v>
      </c>
      <c r="B778" s="67"/>
      <c r="C778" s="39"/>
      <c r="D778" s="217" t="s">
        <v>1537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1785</v>
      </c>
      <c r="B779" s="67"/>
      <c r="C779" s="39"/>
      <c r="D779" s="217" t="s">
        <v>1538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1786</v>
      </c>
      <c r="B780" s="67"/>
      <c r="C780" s="39"/>
      <c r="D780" s="217" t="s">
        <v>1539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1787</v>
      </c>
      <c r="B781" s="67"/>
      <c r="C781" s="39"/>
      <c r="D781" s="202" t="s">
        <v>1540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39">
        <v>0</v>
      </c>
      <c r="T781" s="43">
        <v>0</v>
      </c>
      <c r="U781" s="43">
        <v>0</v>
      </c>
      <c r="V781" s="43">
        <v>0</v>
      </c>
      <c r="W781" s="239">
        <v>0</v>
      </c>
      <c r="X781" s="44">
        <v>0</v>
      </c>
      <c r="Y781" s="44">
        <v>0</v>
      </c>
      <c r="Z781" s="45"/>
      <c r="AA781" s="45"/>
      <c r="AB781" s="281">
        <f t="shared" si="15"/>
        <v>0</v>
      </c>
      <c r="AC781" s="66"/>
      <c r="AD781" s="46"/>
      <c r="AE781" s="46"/>
      <c r="AF781" s="45"/>
      <c r="AG781" s="45"/>
      <c r="AH781" s="64"/>
    </row>
    <row r="782" spans="1:34" s="363" customFormat="1" ht="77.25" customHeight="1">
      <c r="A782" s="39" t="s">
        <v>1788</v>
      </c>
      <c r="B782" s="41" t="s">
        <v>2389</v>
      </c>
      <c r="C782" s="39" t="s">
        <v>2390</v>
      </c>
      <c r="D782" s="217" t="s">
        <v>2387</v>
      </c>
      <c r="E782" s="70" t="s">
        <v>1900</v>
      </c>
      <c r="F782" s="41" t="s">
        <v>1556</v>
      </c>
      <c r="G782" s="41" t="s">
        <v>1968</v>
      </c>
      <c r="H782" s="43">
        <v>0</v>
      </c>
      <c r="I782" s="43">
        <v>0</v>
      </c>
      <c r="J782" s="43">
        <v>0</v>
      </c>
      <c r="K782" s="239">
        <v>0</v>
      </c>
      <c r="L782" s="43">
        <v>0</v>
      </c>
      <c r="M782" s="43">
        <v>0</v>
      </c>
      <c r="N782" s="43">
        <v>0</v>
      </c>
      <c r="O782" s="239">
        <v>0</v>
      </c>
      <c r="P782" s="43">
        <v>0</v>
      </c>
      <c r="Q782" s="43">
        <v>0</v>
      </c>
      <c r="R782" s="43">
        <v>0</v>
      </c>
      <c r="S782" s="248">
        <v>0</v>
      </c>
      <c r="T782" s="43">
        <v>0</v>
      </c>
      <c r="U782" s="43">
        <v>0</v>
      </c>
      <c r="V782" s="43">
        <v>0</v>
      </c>
      <c r="W782" s="248">
        <v>0</v>
      </c>
      <c r="X782" s="44">
        <v>0</v>
      </c>
      <c r="Y782" s="44">
        <v>0</v>
      </c>
      <c r="Z782" s="360">
        <v>29401000000</v>
      </c>
      <c r="AA782" s="45" t="s">
        <v>54</v>
      </c>
      <c r="AB782" s="361">
        <v>0</v>
      </c>
      <c r="AC782" s="46">
        <v>42005</v>
      </c>
      <c r="AD782" s="46"/>
      <c r="AE782" s="362"/>
      <c r="AF782" s="56"/>
      <c r="AG782" s="69"/>
      <c r="AH782" s="70"/>
    </row>
    <row r="783" spans="1:34" s="359" customFormat="1" ht="85.5" customHeight="1">
      <c r="A783" s="344" t="s">
        <v>2386</v>
      </c>
      <c r="B783" s="346" t="s">
        <v>2389</v>
      </c>
      <c r="C783" s="344" t="s">
        <v>2390</v>
      </c>
      <c r="D783" s="358" t="s">
        <v>2388</v>
      </c>
      <c r="E783" s="345" t="s">
        <v>1900</v>
      </c>
      <c r="F783" s="346" t="s">
        <v>1556</v>
      </c>
      <c r="G783" s="346" t="s">
        <v>1968</v>
      </c>
      <c r="H783" s="347">
        <v>1</v>
      </c>
      <c r="I783" s="347">
        <v>1</v>
      </c>
      <c r="J783" s="347">
        <v>1</v>
      </c>
      <c r="K783" s="348">
        <v>3</v>
      </c>
      <c r="L783" s="347">
        <v>1</v>
      </c>
      <c r="M783" s="347">
        <v>1</v>
      </c>
      <c r="N783" s="347">
        <v>1</v>
      </c>
      <c r="O783" s="348">
        <v>3</v>
      </c>
      <c r="P783" s="347">
        <v>1</v>
      </c>
      <c r="Q783" s="347">
        <v>1</v>
      </c>
      <c r="R783" s="347">
        <v>1</v>
      </c>
      <c r="S783" s="349">
        <v>3</v>
      </c>
      <c r="T783" s="347">
        <v>1</v>
      </c>
      <c r="U783" s="347">
        <v>1</v>
      </c>
      <c r="V783" s="347">
        <v>1</v>
      </c>
      <c r="W783" s="349">
        <v>3</v>
      </c>
      <c r="X783" s="350">
        <v>12</v>
      </c>
      <c r="Y783" s="350">
        <v>0</v>
      </c>
      <c r="Z783" s="351">
        <v>29401000000</v>
      </c>
      <c r="AA783" s="352" t="s">
        <v>54</v>
      </c>
      <c r="AB783" s="353">
        <v>122.84</v>
      </c>
      <c r="AC783" s="354">
        <v>42005</v>
      </c>
      <c r="AD783" s="354">
        <v>42036</v>
      </c>
      <c r="AE783" s="355">
        <v>42339</v>
      </c>
      <c r="AF783" s="356" t="s">
        <v>1905</v>
      </c>
      <c r="AG783" s="357" t="s">
        <v>1636</v>
      </c>
      <c r="AH783" s="70" t="s">
        <v>2392</v>
      </c>
    </row>
    <row r="784" spans="1:34" s="1" customFormat="1" ht="37.5">
      <c r="A784" s="39" t="s">
        <v>1789</v>
      </c>
      <c r="B784" s="67"/>
      <c r="C784" s="39"/>
      <c r="D784" s="217" t="s">
        <v>1541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18.75">
      <c r="A785" s="39" t="s">
        <v>1790</v>
      </c>
      <c r="B785" s="67"/>
      <c r="C785" s="39"/>
      <c r="D785" s="217" t="s">
        <v>1542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39">
        <v>0</v>
      </c>
      <c r="T785" s="43">
        <v>0</v>
      </c>
      <c r="U785" s="43">
        <v>0</v>
      </c>
      <c r="V785" s="43">
        <v>0</v>
      </c>
      <c r="W785" s="239">
        <v>0</v>
      </c>
      <c r="X785" s="44">
        <v>0</v>
      </c>
      <c r="Y785" s="44">
        <v>0</v>
      </c>
      <c r="Z785" s="45"/>
      <c r="AA785" s="45"/>
      <c r="AB785" s="281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1791</v>
      </c>
      <c r="B786" s="67"/>
      <c r="C786" s="39"/>
      <c r="D786" s="202" t="s">
        <v>1543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39">
        <v>0</v>
      </c>
      <c r="L786" s="43">
        <v>0</v>
      </c>
      <c r="M786" s="43">
        <v>0</v>
      </c>
      <c r="N786" s="43">
        <v>0</v>
      </c>
      <c r="O786" s="239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45"/>
      <c r="AA786" s="45"/>
      <c r="AB786" s="281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1792</v>
      </c>
      <c r="B787" s="67"/>
      <c r="C787" s="39"/>
      <c r="D787" s="202" t="s">
        <v>1544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39">
        <v>0</v>
      </c>
      <c r="L787" s="43">
        <v>0</v>
      </c>
      <c r="M787" s="43">
        <v>0</v>
      </c>
      <c r="N787" s="43">
        <v>0</v>
      </c>
      <c r="O787" s="239">
        <v>0</v>
      </c>
      <c r="P787" s="43">
        <v>0</v>
      </c>
      <c r="Q787" s="43">
        <v>0</v>
      </c>
      <c r="R787" s="43">
        <v>0</v>
      </c>
      <c r="S787" s="239">
        <v>0</v>
      </c>
      <c r="T787" s="43">
        <v>0</v>
      </c>
      <c r="U787" s="43">
        <v>0</v>
      </c>
      <c r="V787" s="43">
        <v>0</v>
      </c>
      <c r="W787" s="239">
        <v>0</v>
      </c>
      <c r="X787" s="44">
        <v>0</v>
      </c>
      <c r="Y787" s="44">
        <v>0</v>
      </c>
      <c r="Z787" s="45"/>
      <c r="AA787" s="45"/>
      <c r="AB787" s="281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1793</v>
      </c>
      <c r="B788" s="67"/>
      <c r="C788" s="39"/>
      <c r="D788" s="202" t="s">
        <v>1545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37.5">
      <c r="A789" s="39" t="s">
        <v>1794</v>
      </c>
      <c r="B789" s="67"/>
      <c r="C789" s="39"/>
      <c r="D789" s="202" t="s">
        <v>1546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56.25">
      <c r="A790" s="39" t="s">
        <v>1795</v>
      </c>
      <c r="B790" s="67"/>
      <c r="C790" s="39"/>
      <c r="D790" s="202" t="s">
        <v>1547</v>
      </c>
      <c r="E790" s="50"/>
      <c r="F790" s="45"/>
      <c r="G790" s="45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18.75">
      <c r="A791" s="39" t="s">
        <v>1796</v>
      </c>
      <c r="B791" s="67"/>
      <c r="C791" s="39"/>
      <c r="D791" s="202" t="s">
        <v>1549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9">
        <v>0</v>
      </c>
      <c r="L791" s="43">
        <v>0</v>
      </c>
      <c r="M791" s="43">
        <v>0</v>
      </c>
      <c r="N791" s="43">
        <v>0</v>
      </c>
      <c r="O791" s="239">
        <v>0</v>
      </c>
      <c r="P791" s="43">
        <v>0</v>
      </c>
      <c r="Q791" s="43">
        <v>0</v>
      </c>
      <c r="R791" s="43">
        <v>0</v>
      </c>
      <c r="S791" s="239">
        <v>0</v>
      </c>
      <c r="T791" s="43">
        <v>0</v>
      </c>
      <c r="U791" s="43">
        <v>0</v>
      </c>
      <c r="V791" s="43">
        <v>0</v>
      </c>
      <c r="W791" s="239">
        <v>0</v>
      </c>
      <c r="X791" s="44">
        <v>0</v>
      </c>
      <c r="Y791" s="44">
        <v>0</v>
      </c>
      <c r="Z791" s="45"/>
      <c r="AA791" s="45"/>
      <c r="AB791" s="281">
        <f>(X791+Y791)*AC791</f>
        <v>0</v>
      </c>
      <c r="AC791" s="66"/>
      <c r="AD791" s="46"/>
      <c r="AE791" s="46"/>
      <c r="AF791" s="45"/>
      <c r="AG791" s="45"/>
      <c r="AH791" s="64"/>
    </row>
    <row r="792" spans="1:34" s="1" customFormat="1" ht="19.5">
      <c r="A792" s="31" t="s">
        <v>1797</v>
      </c>
      <c r="B792" s="32"/>
      <c r="C792" s="31"/>
      <c r="D792" s="197" t="s">
        <v>1551</v>
      </c>
      <c r="E792" s="33"/>
      <c r="F792" s="31"/>
      <c r="G792" s="31"/>
      <c r="H792" s="34"/>
      <c r="I792" s="34"/>
      <c r="J792" s="34"/>
      <c r="K792" s="240">
        <v>0</v>
      </c>
      <c r="L792" s="34"/>
      <c r="M792" s="34"/>
      <c r="N792" s="34"/>
      <c r="O792" s="240">
        <v>0</v>
      </c>
      <c r="P792" s="34"/>
      <c r="Q792" s="34"/>
      <c r="R792" s="34"/>
      <c r="S792" s="240">
        <v>0</v>
      </c>
      <c r="T792" s="34"/>
      <c r="U792" s="34"/>
      <c r="V792" s="34"/>
      <c r="W792" s="240">
        <v>0</v>
      </c>
      <c r="X792" s="35">
        <v>0</v>
      </c>
      <c r="Y792" s="35">
        <v>0</v>
      </c>
      <c r="Z792" s="133"/>
      <c r="AA792" s="133"/>
      <c r="AB792" s="290">
        <f>(X792+Y792)*AC792</f>
        <v>0</v>
      </c>
      <c r="AC792" s="37"/>
      <c r="AD792" s="38"/>
      <c r="AE792" s="38"/>
      <c r="AF792" s="36"/>
      <c r="AG792" s="36"/>
      <c r="AH792" s="367"/>
    </row>
    <row r="793" spans="1:34" s="1" customFormat="1" ht="18.75">
      <c r="A793" s="39" t="s">
        <v>1798</v>
      </c>
      <c r="B793" s="67"/>
      <c r="C793" s="39"/>
      <c r="D793" s="202"/>
      <c r="E793" s="50"/>
      <c r="F793" s="39"/>
      <c r="G793" s="39"/>
      <c r="H793" s="43">
        <v>0</v>
      </c>
      <c r="I793" s="43">
        <v>0</v>
      </c>
      <c r="J793" s="43">
        <v>0</v>
      </c>
      <c r="K793" s="239">
        <v>0</v>
      </c>
      <c r="L793" s="43">
        <v>0</v>
      </c>
      <c r="M793" s="43">
        <v>0</v>
      </c>
      <c r="N793" s="43">
        <v>0</v>
      </c>
      <c r="O793" s="239">
        <v>0</v>
      </c>
      <c r="P793" s="43">
        <v>0</v>
      </c>
      <c r="Q793" s="43">
        <v>0</v>
      </c>
      <c r="R793" s="43">
        <v>0</v>
      </c>
      <c r="S793" s="239">
        <v>0</v>
      </c>
      <c r="T793" s="43">
        <v>0</v>
      </c>
      <c r="U793" s="43">
        <v>0</v>
      </c>
      <c r="V793" s="43">
        <v>0</v>
      </c>
      <c r="W793" s="239">
        <v>0</v>
      </c>
      <c r="X793" s="44">
        <v>0</v>
      </c>
      <c r="Y793" s="44">
        <v>0</v>
      </c>
      <c r="Z793" s="45"/>
      <c r="AA793" s="45"/>
      <c r="AB793" s="281">
        <f>(X793+Y793)*AC793</f>
        <v>0</v>
      </c>
      <c r="AC793" s="66"/>
      <c r="AD793" s="46"/>
      <c r="AE793" s="46"/>
      <c r="AF793" s="45"/>
      <c r="AG793" s="45"/>
      <c r="AH793" s="64"/>
    </row>
    <row r="794" spans="1:34" s="1" customFormat="1" ht="19.5">
      <c r="A794" s="31" t="s">
        <v>1799</v>
      </c>
      <c r="B794" s="32"/>
      <c r="C794" s="31"/>
      <c r="D794" s="197" t="s">
        <v>1552</v>
      </c>
      <c r="E794" s="33"/>
      <c r="F794" s="31"/>
      <c r="G794" s="31"/>
      <c r="H794" s="34"/>
      <c r="I794" s="34"/>
      <c r="J794" s="34"/>
      <c r="K794" s="240">
        <v>0</v>
      </c>
      <c r="L794" s="34"/>
      <c r="M794" s="34"/>
      <c r="N794" s="34"/>
      <c r="O794" s="240">
        <v>0</v>
      </c>
      <c r="P794" s="34"/>
      <c r="Q794" s="34"/>
      <c r="R794" s="34"/>
      <c r="S794" s="240">
        <v>0</v>
      </c>
      <c r="T794" s="34"/>
      <c r="U794" s="34"/>
      <c r="V794" s="34"/>
      <c r="W794" s="240">
        <v>0</v>
      </c>
      <c r="X794" s="35">
        <v>0</v>
      </c>
      <c r="Y794" s="35">
        <v>0</v>
      </c>
      <c r="Z794" s="133"/>
      <c r="AA794" s="133"/>
      <c r="AB794" s="289">
        <f>SUM(AB795:AB797)</f>
        <v>3690</v>
      </c>
      <c r="AC794" s="37"/>
      <c r="AD794" s="38"/>
      <c r="AE794" s="38"/>
      <c r="AF794" s="36"/>
      <c r="AG794" s="36"/>
      <c r="AH794" s="367"/>
    </row>
    <row r="795" spans="1:34" s="1" customFormat="1" ht="56.25">
      <c r="A795" s="39" t="s">
        <v>1800</v>
      </c>
      <c r="B795" s="134" t="s">
        <v>1553</v>
      </c>
      <c r="C795" s="39" t="s">
        <v>1554</v>
      </c>
      <c r="D795" s="217" t="s">
        <v>1532</v>
      </c>
      <c r="E795" s="50" t="s">
        <v>1555</v>
      </c>
      <c r="F795" s="39" t="s">
        <v>1556</v>
      </c>
      <c r="G795" s="50" t="s">
        <v>1548</v>
      </c>
      <c r="H795" s="43">
        <v>0</v>
      </c>
      <c r="I795" s="43">
        <v>0</v>
      </c>
      <c r="J795" s="43">
        <v>0</v>
      </c>
      <c r="K795" s="239">
        <v>0</v>
      </c>
      <c r="L795" s="43">
        <v>0</v>
      </c>
      <c r="M795" s="43">
        <v>0</v>
      </c>
      <c r="N795" s="43">
        <v>0</v>
      </c>
      <c r="O795" s="239">
        <v>0</v>
      </c>
      <c r="P795" s="43">
        <v>0</v>
      </c>
      <c r="Q795" s="43">
        <v>0</v>
      </c>
      <c r="R795" s="43">
        <v>0</v>
      </c>
      <c r="S795" s="239">
        <v>0</v>
      </c>
      <c r="T795" s="43">
        <v>0</v>
      </c>
      <c r="U795" s="43">
        <v>0</v>
      </c>
      <c r="V795" s="43">
        <v>0</v>
      </c>
      <c r="W795" s="239">
        <v>0</v>
      </c>
      <c r="X795" s="44">
        <v>0</v>
      </c>
      <c r="Y795" s="44">
        <v>0</v>
      </c>
      <c r="Z795" s="45"/>
      <c r="AA795" s="45"/>
      <c r="AB795" s="281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56.25">
      <c r="A796" s="39" t="s">
        <v>1801</v>
      </c>
      <c r="B796" s="134" t="s">
        <v>1553</v>
      </c>
      <c r="C796" s="39" t="s">
        <v>1554</v>
      </c>
      <c r="D796" s="217" t="s">
        <v>1557</v>
      </c>
      <c r="E796" s="50" t="s">
        <v>1900</v>
      </c>
      <c r="F796" s="39" t="s">
        <v>953</v>
      </c>
      <c r="G796" s="50" t="s">
        <v>954</v>
      </c>
      <c r="H796" s="43">
        <v>2790</v>
      </c>
      <c r="I796" s="43">
        <v>2790</v>
      </c>
      <c r="J796" s="43">
        <v>2790</v>
      </c>
      <c r="K796" s="239">
        <v>8370</v>
      </c>
      <c r="L796" s="43">
        <v>2790</v>
      </c>
      <c r="M796" s="43">
        <v>2790</v>
      </c>
      <c r="N796" s="43">
        <v>2790</v>
      </c>
      <c r="O796" s="239">
        <v>8370</v>
      </c>
      <c r="P796" s="43">
        <v>2790</v>
      </c>
      <c r="Q796" s="43">
        <v>2790</v>
      </c>
      <c r="R796" s="43">
        <v>2790</v>
      </c>
      <c r="S796" s="239">
        <v>8370</v>
      </c>
      <c r="T796" s="43">
        <v>0</v>
      </c>
      <c r="U796" s="43">
        <v>0</v>
      </c>
      <c r="V796" s="43">
        <v>0</v>
      </c>
      <c r="W796" s="239">
        <v>0</v>
      </c>
      <c r="X796" s="44">
        <v>25110</v>
      </c>
      <c r="Y796" s="43">
        <v>8370</v>
      </c>
      <c r="Z796" s="45">
        <v>29401000000</v>
      </c>
      <c r="AA796" s="45" t="s">
        <v>54</v>
      </c>
      <c r="AB796" s="85">
        <v>3000</v>
      </c>
      <c r="AC796" s="85">
        <v>3000</v>
      </c>
      <c r="AD796" s="46">
        <v>42005</v>
      </c>
      <c r="AE796" s="46">
        <v>42339</v>
      </c>
      <c r="AF796" s="59" t="s">
        <v>1905</v>
      </c>
      <c r="AG796" s="60" t="s">
        <v>1636</v>
      </c>
      <c r="AH796" s="64"/>
    </row>
    <row r="797" spans="1:34" s="1" customFormat="1" ht="56.25">
      <c r="A797" s="51" t="s">
        <v>2407</v>
      </c>
      <c r="B797" s="52" t="s">
        <v>1963</v>
      </c>
      <c r="C797" s="51">
        <v>7424020</v>
      </c>
      <c r="D797" s="199" t="s">
        <v>1961</v>
      </c>
      <c r="E797" s="52"/>
      <c r="F797" s="52" t="s">
        <v>58</v>
      </c>
      <c r="G797" s="52" t="s">
        <v>59</v>
      </c>
      <c r="H797" s="54">
        <v>0</v>
      </c>
      <c r="I797" s="54">
        <v>0</v>
      </c>
      <c r="J797" s="54">
        <v>0</v>
      </c>
      <c r="K797" s="239">
        <v>0</v>
      </c>
      <c r="L797" s="54">
        <v>0</v>
      </c>
      <c r="M797" s="54">
        <v>0</v>
      </c>
      <c r="N797" s="54">
        <v>0</v>
      </c>
      <c r="O797" s="239">
        <v>0</v>
      </c>
      <c r="P797" s="54">
        <v>0</v>
      </c>
      <c r="Q797" s="54">
        <v>0</v>
      </c>
      <c r="R797" s="54">
        <v>0</v>
      </c>
      <c r="S797" s="248">
        <v>0</v>
      </c>
      <c r="T797" s="54">
        <v>0</v>
      </c>
      <c r="U797" s="54">
        <v>0</v>
      </c>
      <c r="V797" s="54">
        <v>0</v>
      </c>
      <c r="W797" s="248">
        <v>0</v>
      </c>
      <c r="X797" s="55">
        <f>W797+S797+O797+K797</f>
        <v>0</v>
      </c>
      <c r="Y797" s="55">
        <v>1</v>
      </c>
      <c r="Z797" s="185">
        <v>29401000000</v>
      </c>
      <c r="AA797" s="56" t="s">
        <v>54</v>
      </c>
      <c r="AB797" s="85">
        <v>690</v>
      </c>
      <c r="AC797" s="85">
        <v>690</v>
      </c>
      <c r="AD797" s="58" t="s">
        <v>1962</v>
      </c>
      <c r="AE797" s="58">
        <v>42339</v>
      </c>
      <c r="AF797" s="59" t="s">
        <v>1905</v>
      </c>
      <c r="AG797" s="56" t="s">
        <v>1636</v>
      </c>
      <c r="AH797" s="64"/>
    </row>
    <row r="798" spans="1:34" s="399" customFormat="1" ht="56.25">
      <c r="A798" s="344" t="s">
        <v>2408</v>
      </c>
      <c r="B798" s="395" t="s">
        <v>2451</v>
      </c>
      <c r="C798" s="344" t="s">
        <v>2410</v>
      </c>
      <c r="D798" s="396" t="s">
        <v>2409</v>
      </c>
      <c r="E798" s="345" t="s">
        <v>1900</v>
      </c>
      <c r="F798" s="344" t="s">
        <v>1556</v>
      </c>
      <c r="G798" s="397" t="s">
        <v>1548</v>
      </c>
      <c r="H798" s="347">
        <v>0</v>
      </c>
      <c r="I798" s="347">
        <v>0</v>
      </c>
      <c r="J798" s="347">
        <v>1</v>
      </c>
      <c r="K798" s="348">
        <v>1</v>
      </c>
      <c r="L798" s="347">
        <v>1</v>
      </c>
      <c r="M798" s="347">
        <v>1</v>
      </c>
      <c r="N798" s="347">
        <v>1</v>
      </c>
      <c r="O798" s="348">
        <v>3</v>
      </c>
      <c r="P798" s="347">
        <v>1</v>
      </c>
      <c r="Q798" s="347">
        <v>1</v>
      </c>
      <c r="R798" s="347">
        <v>1</v>
      </c>
      <c r="S798" s="348">
        <v>3</v>
      </c>
      <c r="T798" s="347">
        <v>1</v>
      </c>
      <c r="U798" s="347">
        <v>1</v>
      </c>
      <c r="V798" s="347">
        <v>1</v>
      </c>
      <c r="W798" s="348">
        <v>3</v>
      </c>
      <c r="X798" s="350">
        <v>10</v>
      </c>
      <c r="Y798" s="350">
        <v>0</v>
      </c>
      <c r="Z798" s="351">
        <v>29401000000</v>
      </c>
      <c r="AA798" s="352" t="s">
        <v>54</v>
      </c>
      <c r="AB798" s="386">
        <v>1000</v>
      </c>
      <c r="AC798" s="398"/>
      <c r="AD798" s="354">
        <v>42064</v>
      </c>
      <c r="AE798" s="354">
        <v>42339</v>
      </c>
      <c r="AF798" s="352" t="s">
        <v>1905</v>
      </c>
      <c r="AG798" s="352" t="s">
        <v>1636</v>
      </c>
      <c r="AH798" s="64" t="s">
        <v>2452</v>
      </c>
    </row>
    <row r="799" spans="1:34" s="399" customFormat="1" ht="56.25">
      <c r="A799" s="344" t="s">
        <v>2411</v>
      </c>
      <c r="B799" s="395" t="s">
        <v>2451</v>
      </c>
      <c r="C799" s="344" t="s">
        <v>2410</v>
      </c>
      <c r="D799" s="396" t="s">
        <v>2409</v>
      </c>
      <c r="E799" s="345" t="s">
        <v>1900</v>
      </c>
      <c r="F799" s="344" t="s">
        <v>1556</v>
      </c>
      <c r="G799" s="397" t="s">
        <v>1548</v>
      </c>
      <c r="H799" s="347">
        <v>0</v>
      </c>
      <c r="I799" s="347">
        <v>0</v>
      </c>
      <c r="J799" s="347">
        <v>1</v>
      </c>
      <c r="K799" s="348">
        <v>1</v>
      </c>
      <c r="L799" s="347">
        <v>1</v>
      </c>
      <c r="M799" s="347">
        <v>1</v>
      </c>
      <c r="N799" s="347">
        <v>1</v>
      </c>
      <c r="O799" s="348">
        <v>3</v>
      </c>
      <c r="P799" s="347">
        <v>1</v>
      </c>
      <c r="Q799" s="347">
        <v>1</v>
      </c>
      <c r="R799" s="347">
        <v>1</v>
      </c>
      <c r="S799" s="348">
        <v>3</v>
      </c>
      <c r="T799" s="347">
        <v>1</v>
      </c>
      <c r="U799" s="347">
        <v>1</v>
      </c>
      <c r="V799" s="347">
        <v>1</v>
      </c>
      <c r="W799" s="348">
        <v>3</v>
      </c>
      <c r="X799" s="350">
        <v>10</v>
      </c>
      <c r="Y799" s="350">
        <v>0</v>
      </c>
      <c r="Z799" s="351">
        <v>29401000000</v>
      </c>
      <c r="AA799" s="352" t="s">
        <v>54</v>
      </c>
      <c r="AB799" s="386">
        <v>959.6</v>
      </c>
      <c r="AC799" s="398"/>
      <c r="AD799" s="354">
        <v>42064</v>
      </c>
      <c r="AE799" s="354">
        <v>42339</v>
      </c>
      <c r="AF799" s="352" t="s">
        <v>1905</v>
      </c>
      <c r="AG799" s="352" t="s">
        <v>1636</v>
      </c>
      <c r="AH799" s="64" t="s">
        <v>2452</v>
      </c>
    </row>
    <row r="800" spans="1:34" s="399" customFormat="1" ht="56.25">
      <c r="A800" s="344" t="s">
        <v>2412</v>
      </c>
      <c r="B800" s="395" t="s">
        <v>2451</v>
      </c>
      <c r="C800" s="344" t="s">
        <v>2410</v>
      </c>
      <c r="D800" s="396" t="s">
        <v>2409</v>
      </c>
      <c r="E800" s="345" t="s">
        <v>1900</v>
      </c>
      <c r="F800" s="344" t="s">
        <v>1556</v>
      </c>
      <c r="G800" s="397" t="s">
        <v>1548</v>
      </c>
      <c r="H800" s="347">
        <v>0</v>
      </c>
      <c r="I800" s="347">
        <v>0</v>
      </c>
      <c r="J800" s="347">
        <v>1</v>
      </c>
      <c r="K800" s="348">
        <v>1</v>
      </c>
      <c r="L800" s="347">
        <v>1</v>
      </c>
      <c r="M800" s="347">
        <v>1</v>
      </c>
      <c r="N800" s="347">
        <v>1</v>
      </c>
      <c r="O800" s="348">
        <v>3</v>
      </c>
      <c r="P800" s="347">
        <v>1</v>
      </c>
      <c r="Q800" s="347">
        <v>1</v>
      </c>
      <c r="R800" s="347">
        <v>1</v>
      </c>
      <c r="S800" s="348">
        <v>3</v>
      </c>
      <c r="T800" s="347">
        <v>1</v>
      </c>
      <c r="U800" s="347">
        <v>1</v>
      </c>
      <c r="V800" s="347">
        <v>1</v>
      </c>
      <c r="W800" s="348">
        <v>3</v>
      </c>
      <c r="X800" s="350">
        <v>10</v>
      </c>
      <c r="Y800" s="350">
        <v>0</v>
      </c>
      <c r="Z800" s="351">
        <v>29401000000</v>
      </c>
      <c r="AA800" s="352" t="s">
        <v>54</v>
      </c>
      <c r="AB800" s="386">
        <v>959.6</v>
      </c>
      <c r="AC800" s="398"/>
      <c r="AD800" s="354">
        <v>42064</v>
      </c>
      <c r="AE800" s="354">
        <v>42339</v>
      </c>
      <c r="AF800" s="352" t="s">
        <v>1905</v>
      </c>
      <c r="AG800" s="352" t="s">
        <v>1636</v>
      </c>
      <c r="AH800" s="64" t="s">
        <v>2452</v>
      </c>
    </row>
    <row r="801" spans="1:34" s="399" customFormat="1" ht="56.25">
      <c r="A801" s="344" t="s">
        <v>2413</v>
      </c>
      <c r="B801" s="395" t="s">
        <v>2451</v>
      </c>
      <c r="C801" s="344" t="s">
        <v>2410</v>
      </c>
      <c r="D801" s="396" t="s">
        <v>2409</v>
      </c>
      <c r="E801" s="345" t="s">
        <v>1900</v>
      </c>
      <c r="F801" s="344" t="s">
        <v>1556</v>
      </c>
      <c r="G801" s="397" t="s">
        <v>1548</v>
      </c>
      <c r="H801" s="347">
        <v>0</v>
      </c>
      <c r="I801" s="347">
        <v>0</v>
      </c>
      <c r="J801" s="347">
        <v>1</v>
      </c>
      <c r="K801" s="348">
        <v>1</v>
      </c>
      <c r="L801" s="347">
        <v>1</v>
      </c>
      <c r="M801" s="347">
        <v>1</v>
      </c>
      <c r="N801" s="347">
        <v>1</v>
      </c>
      <c r="O801" s="348">
        <v>3</v>
      </c>
      <c r="P801" s="347">
        <v>1</v>
      </c>
      <c r="Q801" s="347">
        <v>1</v>
      </c>
      <c r="R801" s="347">
        <v>1</v>
      </c>
      <c r="S801" s="348">
        <v>3</v>
      </c>
      <c r="T801" s="347">
        <v>1</v>
      </c>
      <c r="U801" s="347">
        <v>1</v>
      </c>
      <c r="V801" s="347">
        <v>1</v>
      </c>
      <c r="W801" s="348">
        <v>3</v>
      </c>
      <c r="X801" s="350">
        <v>10</v>
      </c>
      <c r="Y801" s="350">
        <v>0</v>
      </c>
      <c r="Z801" s="351">
        <v>29401000000</v>
      </c>
      <c r="AA801" s="352" t="s">
        <v>54</v>
      </c>
      <c r="AB801" s="386">
        <v>959.6</v>
      </c>
      <c r="AC801" s="398"/>
      <c r="AD801" s="354">
        <v>42064</v>
      </c>
      <c r="AE801" s="354">
        <v>42339</v>
      </c>
      <c r="AF801" s="352" t="s">
        <v>1905</v>
      </c>
      <c r="AG801" s="352" t="s">
        <v>1636</v>
      </c>
      <c r="AH801" s="64" t="s">
        <v>2452</v>
      </c>
    </row>
    <row r="802" spans="1:34" s="399" customFormat="1" ht="56.25">
      <c r="A802" s="344" t="s">
        <v>2414</v>
      </c>
      <c r="B802" s="395" t="s">
        <v>2451</v>
      </c>
      <c r="C802" s="344" t="s">
        <v>2410</v>
      </c>
      <c r="D802" s="396" t="s">
        <v>2409</v>
      </c>
      <c r="E802" s="345" t="s">
        <v>1900</v>
      </c>
      <c r="F802" s="344" t="s">
        <v>1556</v>
      </c>
      <c r="G802" s="397" t="s">
        <v>1548</v>
      </c>
      <c r="H802" s="347">
        <v>0</v>
      </c>
      <c r="I802" s="347">
        <v>0</v>
      </c>
      <c r="J802" s="347">
        <v>1</v>
      </c>
      <c r="K802" s="348">
        <v>1</v>
      </c>
      <c r="L802" s="347">
        <v>1</v>
      </c>
      <c r="M802" s="347">
        <v>1</v>
      </c>
      <c r="N802" s="347">
        <v>1</v>
      </c>
      <c r="O802" s="348">
        <v>3</v>
      </c>
      <c r="P802" s="347">
        <v>1</v>
      </c>
      <c r="Q802" s="347">
        <v>1</v>
      </c>
      <c r="R802" s="347">
        <v>1</v>
      </c>
      <c r="S802" s="348">
        <v>3</v>
      </c>
      <c r="T802" s="347">
        <v>1</v>
      </c>
      <c r="U802" s="347">
        <v>1</v>
      </c>
      <c r="V802" s="347">
        <v>1</v>
      </c>
      <c r="W802" s="348">
        <v>3</v>
      </c>
      <c r="X802" s="350">
        <v>10</v>
      </c>
      <c r="Y802" s="350">
        <v>0</v>
      </c>
      <c r="Z802" s="351">
        <v>29401000000</v>
      </c>
      <c r="AA802" s="352" t="s">
        <v>54</v>
      </c>
      <c r="AB802" s="386">
        <v>959.6</v>
      </c>
      <c r="AC802" s="398"/>
      <c r="AD802" s="354">
        <v>42064</v>
      </c>
      <c r="AE802" s="354">
        <v>42339</v>
      </c>
      <c r="AF802" s="352" t="s">
        <v>1905</v>
      </c>
      <c r="AG802" s="352" t="s">
        <v>1636</v>
      </c>
      <c r="AH802" s="64" t="s">
        <v>2452</v>
      </c>
    </row>
    <row r="803" spans="1:34" s="399" customFormat="1" ht="56.25">
      <c r="A803" s="344" t="s">
        <v>2415</v>
      </c>
      <c r="B803" s="395" t="s">
        <v>2451</v>
      </c>
      <c r="C803" s="344" t="s">
        <v>2410</v>
      </c>
      <c r="D803" s="396" t="s">
        <v>2409</v>
      </c>
      <c r="E803" s="345" t="s">
        <v>1900</v>
      </c>
      <c r="F803" s="344" t="s">
        <v>1556</v>
      </c>
      <c r="G803" s="397" t="s">
        <v>1548</v>
      </c>
      <c r="H803" s="347">
        <v>0</v>
      </c>
      <c r="I803" s="347">
        <v>0</v>
      </c>
      <c r="J803" s="347">
        <v>1</v>
      </c>
      <c r="K803" s="348">
        <v>1</v>
      </c>
      <c r="L803" s="347">
        <v>1</v>
      </c>
      <c r="M803" s="347">
        <v>1</v>
      </c>
      <c r="N803" s="347">
        <v>1</v>
      </c>
      <c r="O803" s="348">
        <v>3</v>
      </c>
      <c r="P803" s="347">
        <v>1</v>
      </c>
      <c r="Q803" s="347">
        <v>1</v>
      </c>
      <c r="R803" s="347">
        <v>1</v>
      </c>
      <c r="S803" s="348">
        <v>3</v>
      </c>
      <c r="T803" s="347">
        <v>1</v>
      </c>
      <c r="U803" s="347">
        <v>1</v>
      </c>
      <c r="V803" s="347">
        <v>1</v>
      </c>
      <c r="W803" s="348">
        <v>3</v>
      </c>
      <c r="X803" s="350">
        <v>10</v>
      </c>
      <c r="Y803" s="350">
        <v>0</v>
      </c>
      <c r="Z803" s="351">
        <v>29401000000</v>
      </c>
      <c r="AA803" s="352" t="s">
        <v>54</v>
      </c>
      <c r="AB803" s="386">
        <v>959.6</v>
      </c>
      <c r="AC803" s="398"/>
      <c r="AD803" s="354">
        <v>42064</v>
      </c>
      <c r="AE803" s="354">
        <v>42339</v>
      </c>
      <c r="AF803" s="352" t="s">
        <v>1905</v>
      </c>
      <c r="AG803" s="352" t="s">
        <v>1636</v>
      </c>
      <c r="AH803" s="64" t="s">
        <v>2452</v>
      </c>
    </row>
    <row r="804" spans="1:34" s="399" customFormat="1" ht="56.25">
      <c r="A804" s="344" t="s">
        <v>2416</v>
      </c>
      <c r="B804" s="395" t="s">
        <v>2451</v>
      </c>
      <c r="C804" s="344" t="s">
        <v>2410</v>
      </c>
      <c r="D804" s="396" t="s">
        <v>2409</v>
      </c>
      <c r="E804" s="345" t="s">
        <v>1900</v>
      </c>
      <c r="F804" s="344" t="s">
        <v>1556</v>
      </c>
      <c r="G804" s="397" t="s">
        <v>1548</v>
      </c>
      <c r="H804" s="347">
        <v>0</v>
      </c>
      <c r="I804" s="347">
        <v>0</v>
      </c>
      <c r="J804" s="347">
        <v>1</v>
      </c>
      <c r="K804" s="348">
        <v>1</v>
      </c>
      <c r="L804" s="347">
        <v>1</v>
      </c>
      <c r="M804" s="347">
        <v>1</v>
      </c>
      <c r="N804" s="347">
        <v>1</v>
      </c>
      <c r="O804" s="348">
        <v>3</v>
      </c>
      <c r="P804" s="347">
        <v>1</v>
      </c>
      <c r="Q804" s="347">
        <v>1</v>
      </c>
      <c r="R804" s="347">
        <v>1</v>
      </c>
      <c r="S804" s="348">
        <v>3</v>
      </c>
      <c r="T804" s="347">
        <v>1</v>
      </c>
      <c r="U804" s="347">
        <v>1</v>
      </c>
      <c r="V804" s="347">
        <v>1</v>
      </c>
      <c r="W804" s="348">
        <v>3</v>
      </c>
      <c r="X804" s="350">
        <v>10</v>
      </c>
      <c r="Y804" s="350">
        <v>0</v>
      </c>
      <c r="Z804" s="351">
        <v>29401000000</v>
      </c>
      <c r="AA804" s="352" t="s">
        <v>54</v>
      </c>
      <c r="AB804" s="386">
        <v>959.6</v>
      </c>
      <c r="AC804" s="398"/>
      <c r="AD804" s="354">
        <v>42064</v>
      </c>
      <c r="AE804" s="354">
        <v>42339</v>
      </c>
      <c r="AF804" s="352" t="s">
        <v>1905</v>
      </c>
      <c r="AG804" s="352" t="s">
        <v>1636</v>
      </c>
      <c r="AH804" s="64" t="s">
        <v>2452</v>
      </c>
    </row>
    <row r="805" spans="1:34" s="399" customFormat="1" ht="56.25">
      <c r="A805" s="344" t="s">
        <v>2417</v>
      </c>
      <c r="B805" s="395" t="s">
        <v>2451</v>
      </c>
      <c r="C805" s="344" t="s">
        <v>2410</v>
      </c>
      <c r="D805" s="396" t="s">
        <v>2409</v>
      </c>
      <c r="E805" s="345" t="s">
        <v>1900</v>
      </c>
      <c r="F805" s="344" t="s">
        <v>1556</v>
      </c>
      <c r="G805" s="397" t="s">
        <v>1548</v>
      </c>
      <c r="H805" s="347">
        <v>0</v>
      </c>
      <c r="I805" s="347">
        <v>0</v>
      </c>
      <c r="J805" s="347">
        <v>1</v>
      </c>
      <c r="K805" s="348">
        <v>1</v>
      </c>
      <c r="L805" s="347">
        <v>1</v>
      </c>
      <c r="M805" s="347">
        <v>1</v>
      </c>
      <c r="N805" s="347">
        <v>1</v>
      </c>
      <c r="O805" s="348">
        <v>3</v>
      </c>
      <c r="P805" s="347">
        <v>1</v>
      </c>
      <c r="Q805" s="347">
        <v>1</v>
      </c>
      <c r="R805" s="347">
        <v>1</v>
      </c>
      <c r="S805" s="348">
        <v>3</v>
      </c>
      <c r="T805" s="347">
        <v>1</v>
      </c>
      <c r="U805" s="347">
        <v>1</v>
      </c>
      <c r="V805" s="347">
        <v>1</v>
      </c>
      <c r="W805" s="348">
        <v>3</v>
      </c>
      <c r="X805" s="350">
        <v>10</v>
      </c>
      <c r="Y805" s="350">
        <v>0</v>
      </c>
      <c r="Z805" s="351">
        <v>29401000000</v>
      </c>
      <c r="AA805" s="352" t="s">
        <v>54</v>
      </c>
      <c r="AB805" s="386">
        <v>661.103</v>
      </c>
      <c r="AC805" s="398"/>
      <c r="AD805" s="354">
        <v>42064</v>
      </c>
      <c r="AE805" s="354">
        <v>42339</v>
      </c>
      <c r="AF805" s="352" t="s">
        <v>1905</v>
      </c>
      <c r="AG805" s="352" t="s">
        <v>1636</v>
      </c>
      <c r="AH805" s="64" t="s">
        <v>2452</v>
      </c>
    </row>
    <row r="806" spans="1:34" s="399" customFormat="1" ht="56.25">
      <c r="A806" s="344" t="s">
        <v>2418</v>
      </c>
      <c r="B806" s="395" t="s">
        <v>2451</v>
      </c>
      <c r="C806" s="344" t="s">
        <v>2410</v>
      </c>
      <c r="D806" s="396" t="s">
        <v>2409</v>
      </c>
      <c r="E806" s="345" t="s">
        <v>1900</v>
      </c>
      <c r="F806" s="344" t="s">
        <v>1556</v>
      </c>
      <c r="G806" s="397" t="s">
        <v>1548</v>
      </c>
      <c r="H806" s="347">
        <v>0</v>
      </c>
      <c r="I806" s="347">
        <v>0</v>
      </c>
      <c r="J806" s="347">
        <v>1</v>
      </c>
      <c r="K806" s="348">
        <v>1</v>
      </c>
      <c r="L806" s="347">
        <v>1</v>
      </c>
      <c r="M806" s="347">
        <v>1</v>
      </c>
      <c r="N806" s="347">
        <v>1</v>
      </c>
      <c r="O806" s="348">
        <v>3</v>
      </c>
      <c r="P806" s="347">
        <v>1</v>
      </c>
      <c r="Q806" s="347">
        <v>1</v>
      </c>
      <c r="R806" s="347">
        <v>1</v>
      </c>
      <c r="S806" s="348">
        <v>3</v>
      </c>
      <c r="T806" s="347">
        <v>1</v>
      </c>
      <c r="U806" s="347">
        <v>1</v>
      </c>
      <c r="V806" s="347">
        <v>1</v>
      </c>
      <c r="W806" s="348">
        <v>3</v>
      </c>
      <c r="X806" s="350">
        <v>10</v>
      </c>
      <c r="Y806" s="350">
        <v>0</v>
      </c>
      <c r="Z806" s="351">
        <v>29401000000</v>
      </c>
      <c r="AA806" s="352" t="s">
        <v>54</v>
      </c>
      <c r="AB806" s="386">
        <v>661.103</v>
      </c>
      <c r="AC806" s="398"/>
      <c r="AD806" s="354">
        <v>42064</v>
      </c>
      <c r="AE806" s="354">
        <v>42339</v>
      </c>
      <c r="AF806" s="352" t="s">
        <v>1905</v>
      </c>
      <c r="AG806" s="352" t="s">
        <v>1636</v>
      </c>
      <c r="AH806" s="64" t="s">
        <v>2452</v>
      </c>
    </row>
    <row r="807" spans="1:34" s="399" customFormat="1" ht="56.25">
      <c r="A807" s="344" t="s">
        <v>2419</v>
      </c>
      <c r="B807" s="395" t="s">
        <v>2451</v>
      </c>
      <c r="C807" s="344" t="s">
        <v>2410</v>
      </c>
      <c r="D807" s="396" t="s">
        <v>2409</v>
      </c>
      <c r="E807" s="345" t="s">
        <v>1900</v>
      </c>
      <c r="F807" s="344" t="s">
        <v>1556</v>
      </c>
      <c r="G807" s="397" t="s">
        <v>1548</v>
      </c>
      <c r="H807" s="347">
        <v>0</v>
      </c>
      <c r="I807" s="347">
        <v>0</v>
      </c>
      <c r="J807" s="347">
        <v>1</v>
      </c>
      <c r="K807" s="348">
        <v>1</v>
      </c>
      <c r="L807" s="347">
        <v>1</v>
      </c>
      <c r="M807" s="347">
        <v>1</v>
      </c>
      <c r="N807" s="347">
        <v>1</v>
      </c>
      <c r="O807" s="348">
        <v>3</v>
      </c>
      <c r="P807" s="347">
        <v>1</v>
      </c>
      <c r="Q807" s="347">
        <v>1</v>
      </c>
      <c r="R807" s="347">
        <v>1</v>
      </c>
      <c r="S807" s="348">
        <v>3</v>
      </c>
      <c r="T807" s="347">
        <v>1</v>
      </c>
      <c r="U807" s="347">
        <v>1</v>
      </c>
      <c r="V807" s="347">
        <v>1</v>
      </c>
      <c r="W807" s="348">
        <v>3</v>
      </c>
      <c r="X807" s="350">
        <v>10</v>
      </c>
      <c r="Y807" s="350">
        <v>0</v>
      </c>
      <c r="Z807" s="351">
        <v>29401000000</v>
      </c>
      <c r="AA807" s="352" t="s">
        <v>54</v>
      </c>
      <c r="AB807" s="386">
        <v>1000</v>
      </c>
      <c r="AC807" s="398"/>
      <c r="AD807" s="354">
        <v>42064</v>
      </c>
      <c r="AE807" s="354">
        <v>42339</v>
      </c>
      <c r="AF807" s="352" t="s">
        <v>1905</v>
      </c>
      <c r="AG807" s="352" t="s">
        <v>1636</v>
      </c>
      <c r="AH807" s="64" t="s">
        <v>2452</v>
      </c>
    </row>
    <row r="808" spans="1:34" s="399" customFormat="1" ht="56.25">
      <c r="A808" s="344" t="s">
        <v>2420</v>
      </c>
      <c r="B808" s="395" t="s">
        <v>2451</v>
      </c>
      <c r="C808" s="344" t="s">
        <v>2410</v>
      </c>
      <c r="D808" s="396" t="s">
        <v>2409</v>
      </c>
      <c r="E808" s="345" t="s">
        <v>1900</v>
      </c>
      <c r="F808" s="344" t="s">
        <v>1556</v>
      </c>
      <c r="G808" s="397" t="s">
        <v>1548</v>
      </c>
      <c r="H808" s="347">
        <v>0</v>
      </c>
      <c r="I808" s="347">
        <v>0</v>
      </c>
      <c r="J808" s="347">
        <v>1</v>
      </c>
      <c r="K808" s="348">
        <v>1</v>
      </c>
      <c r="L808" s="347">
        <v>1</v>
      </c>
      <c r="M808" s="347">
        <v>1</v>
      </c>
      <c r="N808" s="347">
        <v>1</v>
      </c>
      <c r="O808" s="348">
        <v>3</v>
      </c>
      <c r="P808" s="347">
        <v>1</v>
      </c>
      <c r="Q808" s="347">
        <v>1</v>
      </c>
      <c r="R808" s="347">
        <v>1</v>
      </c>
      <c r="S808" s="348">
        <v>3</v>
      </c>
      <c r="T808" s="347">
        <v>1</v>
      </c>
      <c r="U808" s="347">
        <v>1</v>
      </c>
      <c r="V808" s="347">
        <v>1</v>
      </c>
      <c r="W808" s="348">
        <v>3</v>
      </c>
      <c r="X808" s="350">
        <v>10</v>
      </c>
      <c r="Y808" s="350">
        <v>0</v>
      </c>
      <c r="Z808" s="351">
        <v>29401000000</v>
      </c>
      <c r="AA808" s="352" t="s">
        <v>54</v>
      </c>
      <c r="AB808" s="386">
        <v>1000</v>
      </c>
      <c r="AC808" s="398"/>
      <c r="AD808" s="354">
        <v>42064</v>
      </c>
      <c r="AE808" s="354">
        <v>42339</v>
      </c>
      <c r="AF808" s="352" t="s">
        <v>1905</v>
      </c>
      <c r="AG808" s="352" t="s">
        <v>1636</v>
      </c>
      <c r="AH808" s="64" t="s">
        <v>2452</v>
      </c>
    </row>
    <row r="809" spans="1:34" s="399" customFormat="1" ht="56.25">
      <c r="A809" s="344" t="s">
        <v>2421</v>
      </c>
      <c r="B809" s="395" t="s">
        <v>2451</v>
      </c>
      <c r="C809" s="344" t="s">
        <v>2410</v>
      </c>
      <c r="D809" s="396" t="s">
        <v>2409</v>
      </c>
      <c r="E809" s="345" t="s">
        <v>1900</v>
      </c>
      <c r="F809" s="344" t="s">
        <v>1556</v>
      </c>
      <c r="G809" s="397" t="s">
        <v>1548</v>
      </c>
      <c r="H809" s="347">
        <v>0</v>
      </c>
      <c r="I809" s="347">
        <v>0</v>
      </c>
      <c r="J809" s="347">
        <v>1</v>
      </c>
      <c r="K809" s="348">
        <v>1</v>
      </c>
      <c r="L809" s="347">
        <v>1</v>
      </c>
      <c r="M809" s="347">
        <v>1</v>
      </c>
      <c r="N809" s="347">
        <v>1</v>
      </c>
      <c r="O809" s="348">
        <v>3</v>
      </c>
      <c r="P809" s="347">
        <v>1</v>
      </c>
      <c r="Q809" s="347">
        <v>1</v>
      </c>
      <c r="R809" s="347">
        <v>1</v>
      </c>
      <c r="S809" s="348">
        <v>3</v>
      </c>
      <c r="T809" s="347">
        <v>1</v>
      </c>
      <c r="U809" s="347">
        <v>1</v>
      </c>
      <c r="V809" s="347">
        <v>1</v>
      </c>
      <c r="W809" s="348">
        <v>3</v>
      </c>
      <c r="X809" s="350">
        <v>10</v>
      </c>
      <c r="Y809" s="350">
        <v>0</v>
      </c>
      <c r="Z809" s="351">
        <v>29401000000</v>
      </c>
      <c r="AA809" s="352" t="s">
        <v>54</v>
      </c>
      <c r="AB809" s="386">
        <v>1000</v>
      </c>
      <c r="AC809" s="398"/>
      <c r="AD809" s="354">
        <v>42064</v>
      </c>
      <c r="AE809" s="354">
        <v>42339</v>
      </c>
      <c r="AF809" s="352" t="s">
        <v>1905</v>
      </c>
      <c r="AG809" s="352" t="s">
        <v>1636</v>
      </c>
      <c r="AH809" s="64" t="s">
        <v>2452</v>
      </c>
    </row>
    <row r="810" spans="1:34" s="399" customFormat="1" ht="56.25">
      <c r="A810" s="344" t="s">
        <v>2422</v>
      </c>
      <c r="B810" s="395" t="s">
        <v>2451</v>
      </c>
      <c r="C810" s="344" t="s">
        <v>2410</v>
      </c>
      <c r="D810" s="396" t="s">
        <v>2409</v>
      </c>
      <c r="E810" s="345" t="s">
        <v>1900</v>
      </c>
      <c r="F810" s="344" t="s">
        <v>1556</v>
      </c>
      <c r="G810" s="397" t="s">
        <v>1548</v>
      </c>
      <c r="H810" s="347">
        <v>0</v>
      </c>
      <c r="I810" s="347">
        <v>0</v>
      </c>
      <c r="J810" s="347">
        <v>1</v>
      </c>
      <c r="K810" s="348">
        <v>1</v>
      </c>
      <c r="L810" s="347">
        <v>1</v>
      </c>
      <c r="M810" s="347">
        <v>1</v>
      </c>
      <c r="N810" s="347">
        <v>1</v>
      </c>
      <c r="O810" s="348">
        <v>3</v>
      </c>
      <c r="P810" s="347">
        <v>1</v>
      </c>
      <c r="Q810" s="347">
        <v>1</v>
      </c>
      <c r="R810" s="347">
        <v>1</v>
      </c>
      <c r="S810" s="348">
        <v>3</v>
      </c>
      <c r="T810" s="347">
        <v>1</v>
      </c>
      <c r="U810" s="347">
        <v>1</v>
      </c>
      <c r="V810" s="347">
        <v>1</v>
      </c>
      <c r="W810" s="348">
        <v>3</v>
      </c>
      <c r="X810" s="350">
        <v>10</v>
      </c>
      <c r="Y810" s="350">
        <v>0</v>
      </c>
      <c r="Z810" s="351">
        <v>29401000000</v>
      </c>
      <c r="AA810" s="352" t="s">
        <v>54</v>
      </c>
      <c r="AB810" s="386">
        <v>1000</v>
      </c>
      <c r="AC810" s="398"/>
      <c r="AD810" s="354">
        <v>42064</v>
      </c>
      <c r="AE810" s="354">
        <v>42339</v>
      </c>
      <c r="AF810" s="352" t="s">
        <v>1905</v>
      </c>
      <c r="AG810" s="352" t="s">
        <v>1636</v>
      </c>
      <c r="AH810" s="64" t="s">
        <v>2452</v>
      </c>
    </row>
    <row r="811" spans="1:34" s="399" customFormat="1" ht="56.25">
      <c r="A811" s="344" t="s">
        <v>2423</v>
      </c>
      <c r="B811" s="395" t="s">
        <v>2451</v>
      </c>
      <c r="C811" s="344" t="s">
        <v>2410</v>
      </c>
      <c r="D811" s="396" t="s">
        <v>2409</v>
      </c>
      <c r="E811" s="345" t="s">
        <v>1900</v>
      </c>
      <c r="F811" s="344" t="s">
        <v>1556</v>
      </c>
      <c r="G811" s="397" t="s">
        <v>1548</v>
      </c>
      <c r="H811" s="347">
        <v>0</v>
      </c>
      <c r="I811" s="347">
        <v>0</v>
      </c>
      <c r="J811" s="347">
        <v>1</v>
      </c>
      <c r="K811" s="348">
        <v>1</v>
      </c>
      <c r="L811" s="347">
        <v>1</v>
      </c>
      <c r="M811" s="347">
        <v>1</v>
      </c>
      <c r="N811" s="347">
        <v>1</v>
      </c>
      <c r="O811" s="348">
        <v>3</v>
      </c>
      <c r="P811" s="347">
        <v>1</v>
      </c>
      <c r="Q811" s="347">
        <v>1</v>
      </c>
      <c r="R811" s="347">
        <v>1</v>
      </c>
      <c r="S811" s="348">
        <v>3</v>
      </c>
      <c r="T811" s="347">
        <v>1</v>
      </c>
      <c r="U811" s="347">
        <v>1</v>
      </c>
      <c r="V811" s="347">
        <v>1</v>
      </c>
      <c r="W811" s="348">
        <v>3</v>
      </c>
      <c r="X811" s="350">
        <v>10</v>
      </c>
      <c r="Y811" s="350">
        <v>0</v>
      </c>
      <c r="Z811" s="351">
        <v>29401000000</v>
      </c>
      <c r="AA811" s="352" t="s">
        <v>54</v>
      </c>
      <c r="AB811" s="386">
        <v>527.33</v>
      </c>
      <c r="AC811" s="398"/>
      <c r="AD811" s="354">
        <v>42064</v>
      </c>
      <c r="AE811" s="354">
        <v>42339</v>
      </c>
      <c r="AF811" s="352" t="s">
        <v>1905</v>
      </c>
      <c r="AG811" s="352" t="s">
        <v>1636</v>
      </c>
      <c r="AH811" s="64" t="s">
        <v>2452</v>
      </c>
    </row>
    <row r="812" spans="1:34" s="399" customFormat="1" ht="56.25">
      <c r="A812" s="344" t="s">
        <v>2424</v>
      </c>
      <c r="B812" s="395" t="s">
        <v>2451</v>
      </c>
      <c r="C812" s="344" t="s">
        <v>2410</v>
      </c>
      <c r="D812" s="396" t="s">
        <v>2409</v>
      </c>
      <c r="E812" s="345" t="s">
        <v>1900</v>
      </c>
      <c r="F812" s="344" t="s">
        <v>1556</v>
      </c>
      <c r="G812" s="397" t="s">
        <v>1548</v>
      </c>
      <c r="H812" s="347">
        <v>0</v>
      </c>
      <c r="I812" s="347">
        <v>0</v>
      </c>
      <c r="J812" s="347">
        <v>1</v>
      </c>
      <c r="K812" s="348">
        <v>1</v>
      </c>
      <c r="L812" s="347">
        <v>1</v>
      </c>
      <c r="M812" s="347">
        <v>1</v>
      </c>
      <c r="N812" s="347">
        <v>1</v>
      </c>
      <c r="O812" s="348">
        <v>3</v>
      </c>
      <c r="P812" s="347">
        <v>1</v>
      </c>
      <c r="Q812" s="347">
        <v>1</v>
      </c>
      <c r="R812" s="347">
        <v>1</v>
      </c>
      <c r="S812" s="348">
        <v>3</v>
      </c>
      <c r="T812" s="347">
        <v>1</v>
      </c>
      <c r="U812" s="347">
        <v>1</v>
      </c>
      <c r="V812" s="347">
        <v>1</v>
      </c>
      <c r="W812" s="348">
        <v>3</v>
      </c>
      <c r="X812" s="350">
        <v>10</v>
      </c>
      <c r="Y812" s="350">
        <v>0</v>
      </c>
      <c r="Z812" s="351">
        <v>29401000000</v>
      </c>
      <c r="AA812" s="352" t="s">
        <v>54</v>
      </c>
      <c r="AB812" s="386">
        <v>527.33</v>
      </c>
      <c r="AC812" s="398"/>
      <c r="AD812" s="354">
        <v>42064</v>
      </c>
      <c r="AE812" s="354">
        <v>42339</v>
      </c>
      <c r="AF812" s="352" t="s">
        <v>1905</v>
      </c>
      <c r="AG812" s="352" t="s">
        <v>1636</v>
      </c>
      <c r="AH812" s="64" t="s">
        <v>2452</v>
      </c>
    </row>
    <row r="813" spans="1:34" s="399" customFormat="1" ht="56.25">
      <c r="A813" s="344" t="s">
        <v>2425</v>
      </c>
      <c r="B813" s="395" t="s">
        <v>2451</v>
      </c>
      <c r="C813" s="344" t="s">
        <v>2410</v>
      </c>
      <c r="D813" s="396" t="s">
        <v>2409</v>
      </c>
      <c r="E813" s="345" t="s">
        <v>1900</v>
      </c>
      <c r="F813" s="344" t="s">
        <v>1556</v>
      </c>
      <c r="G813" s="397" t="s">
        <v>1548</v>
      </c>
      <c r="H813" s="347">
        <v>0</v>
      </c>
      <c r="I813" s="347">
        <v>0</v>
      </c>
      <c r="J813" s="347">
        <v>1</v>
      </c>
      <c r="K813" s="348">
        <v>1</v>
      </c>
      <c r="L813" s="347">
        <v>1</v>
      </c>
      <c r="M813" s="347">
        <v>1</v>
      </c>
      <c r="N813" s="347">
        <v>1</v>
      </c>
      <c r="O813" s="348">
        <v>3</v>
      </c>
      <c r="P813" s="347">
        <v>1</v>
      </c>
      <c r="Q813" s="347">
        <v>1</v>
      </c>
      <c r="R813" s="347">
        <v>1</v>
      </c>
      <c r="S813" s="348">
        <v>3</v>
      </c>
      <c r="T813" s="347">
        <v>1</v>
      </c>
      <c r="U813" s="347">
        <v>1</v>
      </c>
      <c r="V813" s="347">
        <v>1</v>
      </c>
      <c r="W813" s="348">
        <v>3</v>
      </c>
      <c r="X813" s="350">
        <v>10</v>
      </c>
      <c r="Y813" s="350">
        <v>0</v>
      </c>
      <c r="Z813" s="351">
        <v>29401000000</v>
      </c>
      <c r="AA813" s="352" t="s">
        <v>54</v>
      </c>
      <c r="AB813" s="386">
        <v>527.33</v>
      </c>
      <c r="AC813" s="398"/>
      <c r="AD813" s="354">
        <v>42064</v>
      </c>
      <c r="AE813" s="354">
        <v>42339</v>
      </c>
      <c r="AF813" s="352" t="s">
        <v>1905</v>
      </c>
      <c r="AG813" s="352" t="s">
        <v>1636</v>
      </c>
      <c r="AH813" s="64" t="s">
        <v>2452</v>
      </c>
    </row>
    <row r="814" spans="1:34" s="399" customFormat="1" ht="56.25">
      <c r="A814" s="344" t="s">
        <v>2426</v>
      </c>
      <c r="B814" s="395" t="s">
        <v>2451</v>
      </c>
      <c r="C814" s="344" t="s">
        <v>2410</v>
      </c>
      <c r="D814" s="396" t="s">
        <v>2409</v>
      </c>
      <c r="E814" s="345" t="s">
        <v>1900</v>
      </c>
      <c r="F814" s="344" t="s">
        <v>1556</v>
      </c>
      <c r="G814" s="397" t="s">
        <v>1548</v>
      </c>
      <c r="H814" s="347">
        <v>0</v>
      </c>
      <c r="I814" s="347">
        <v>0</v>
      </c>
      <c r="J814" s="347">
        <v>1</v>
      </c>
      <c r="K814" s="348">
        <v>1</v>
      </c>
      <c r="L814" s="347">
        <v>1</v>
      </c>
      <c r="M814" s="347">
        <v>1</v>
      </c>
      <c r="N814" s="347">
        <v>1</v>
      </c>
      <c r="O814" s="348">
        <v>3</v>
      </c>
      <c r="P814" s="347">
        <v>1</v>
      </c>
      <c r="Q814" s="347">
        <v>1</v>
      </c>
      <c r="R814" s="347">
        <v>1</v>
      </c>
      <c r="S814" s="348">
        <v>3</v>
      </c>
      <c r="T814" s="347">
        <v>1</v>
      </c>
      <c r="U814" s="347">
        <v>1</v>
      </c>
      <c r="V814" s="347">
        <v>1</v>
      </c>
      <c r="W814" s="348">
        <v>3</v>
      </c>
      <c r="X814" s="350">
        <v>10</v>
      </c>
      <c r="Y814" s="350">
        <v>0</v>
      </c>
      <c r="Z814" s="351">
        <v>29401000000</v>
      </c>
      <c r="AA814" s="352" t="s">
        <v>54</v>
      </c>
      <c r="AB814" s="386">
        <v>527.33</v>
      </c>
      <c r="AC814" s="398"/>
      <c r="AD814" s="354">
        <v>42064</v>
      </c>
      <c r="AE814" s="354">
        <v>42339</v>
      </c>
      <c r="AF814" s="352" t="s">
        <v>1905</v>
      </c>
      <c r="AG814" s="352" t="s">
        <v>1636</v>
      </c>
      <c r="AH814" s="64" t="s">
        <v>2452</v>
      </c>
    </row>
    <row r="815" spans="1:34" s="399" customFormat="1" ht="56.25">
      <c r="A815" s="344" t="s">
        <v>2427</v>
      </c>
      <c r="B815" s="395" t="s">
        <v>2451</v>
      </c>
      <c r="C815" s="344" t="s">
        <v>2410</v>
      </c>
      <c r="D815" s="396" t="s">
        <v>2409</v>
      </c>
      <c r="E815" s="345" t="s">
        <v>1900</v>
      </c>
      <c r="F815" s="344" t="s">
        <v>1556</v>
      </c>
      <c r="G815" s="397" t="s">
        <v>1548</v>
      </c>
      <c r="H815" s="347">
        <v>0</v>
      </c>
      <c r="I815" s="347">
        <v>0</v>
      </c>
      <c r="J815" s="347">
        <v>1</v>
      </c>
      <c r="K815" s="348">
        <v>1</v>
      </c>
      <c r="L815" s="347">
        <v>1</v>
      </c>
      <c r="M815" s="347">
        <v>1</v>
      </c>
      <c r="N815" s="347">
        <v>1</v>
      </c>
      <c r="O815" s="348">
        <v>3</v>
      </c>
      <c r="P815" s="347">
        <v>1</v>
      </c>
      <c r="Q815" s="347">
        <v>1</v>
      </c>
      <c r="R815" s="347">
        <v>1</v>
      </c>
      <c r="S815" s="348">
        <v>3</v>
      </c>
      <c r="T815" s="347">
        <v>1</v>
      </c>
      <c r="U815" s="347">
        <v>1</v>
      </c>
      <c r="V815" s="347">
        <v>1</v>
      </c>
      <c r="W815" s="348">
        <v>3</v>
      </c>
      <c r="X815" s="350">
        <v>10</v>
      </c>
      <c r="Y815" s="350">
        <v>0</v>
      </c>
      <c r="Z815" s="351">
        <v>29401000000</v>
      </c>
      <c r="AA815" s="352" t="s">
        <v>54</v>
      </c>
      <c r="AB815" s="386">
        <v>527.33</v>
      </c>
      <c r="AC815" s="398"/>
      <c r="AD815" s="354">
        <v>42064</v>
      </c>
      <c r="AE815" s="354">
        <v>42339</v>
      </c>
      <c r="AF815" s="352" t="s">
        <v>1905</v>
      </c>
      <c r="AG815" s="352" t="s">
        <v>1636</v>
      </c>
      <c r="AH815" s="64" t="s">
        <v>2452</v>
      </c>
    </row>
    <row r="816" spans="1:34" s="399" customFormat="1" ht="56.25">
      <c r="A816" s="344" t="s">
        <v>2428</v>
      </c>
      <c r="B816" s="395" t="s">
        <v>2451</v>
      </c>
      <c r="C816" s="344" t="s">
        <v>2410</v>
      </c>
      <c r="D816" s="396" t="s">
        <v>2409</v>
      </c>
      <c r="E816" s="345" t="s">
        <v>1900</v>
      </c>
      <c r="F816" s="344" t="s">
        <v>1556</v>
      </c>
      <c r="G816" s="397" t="s">
        <v>1548</v>
      </c>
      <c r="H816" s="347">
        <v>0</v>
      </c>
      <c r="I816" s="347">
        <v>0</v>
      </c>
      <c r="J816" s="347">
        <v>1</v>
      </c>
      <c r="K816" s="348">
        <v>1</v>
      </c>
      <c r="L816" s="347">
        <v>1</v>
      </c>
      <c r="M816" s="347">
        <v>1</v>
      </c>
      <c r="N816" s="347">
        <v>1</v>
      </c>
      <c r="O816" s="348">
        <v>3</v>
      </c>
      <c r="P816" s="347">
        <v>1</v>
      </c>
      <c r="Q816" s="347">
        <v>1</v>
      </c>
      <c r="R816" s="347">
        <v>1</v>
      </c>
      <c r="S816" s="348">
        <v>3</v>
      </c>
      <c r="T816" s="347">
        <v>1</v>
      </c>
      <c r="U816" s="347">
        <v>1</v>
      </c>
      <c r="V816" s="347">
        <v>1</v>
      </c>
      <c r="W816" s="348">
        <v>3</v>
      </c>
      <c r="X816" s="350">
        <v>10</v>
      </c>
      <c r="Y816" s="350">
        <v>0</v>
      </c>
      <c r="Z816" s="351">
        <v>29401000000</v>
      </c>
      <c r="AA816" s="352" t="s">
        <v>54</v>
      </c>
      <c r="AB816" s="386">
        <v>527.33</v>
      </c>
      <c r="AC816" s="398"/>
      <c r="AD816" s="354">
        <v>42064</v>
      </c>
      <c r="AE816" s="354">
        <v>42339</v>
      </c>
      <c r="AF816" s="352" t="s">
        <v>1905</v>
      </c>
      <c r="AG816" s="352" t="s">
        <v>1636</v>
      </c>
      <c r="AH816" s="64" t="s">
        <v>2452</v>
      </c>
    </row>
    <row r="817" spans="1:34" s="399" customFormat="1" ht="56.25">
      <c r="A817" s="344" t="s">
        <v>2429</v>
      </c>
      <c r="B817" s="395" t="s">
        <v>2451</v>
      </c>
      <c r="C817" s="344" t="s">
        <v>2410</v>
      </c>
      <c r="D817" s="396" t="s">
        <v>2409</v>
      </c>
      <c r="E817" s="345" t="s">
        <v>1900</v>
      </c>
      <c r="F817" s="344" t="s">
        <v>1556</v>
      </c>
      <c r="G817" s="397" t="s">
        <v>1548</v>
      </c>
      <c r="H817" s="347">
        <v>0</v>
      </c>
      <c r="I817" s="347">
        <v>0</v>
      </c>
      <c r="J817" s="347">
        <v>1</v>
      </c>
      <c r="K817" s="348">
        <v>1</v>
      </c>
      <c r="L817" s="347">
        <v>1</v>
      </c>
      <c r="M817" s="347">
        <v>1</v>
      </c>
      <c r="N817" s="347">
        <v>1</v>
      </c>
      <c r="O817" s="348">
        <v>3</v>
      </c>
      <c r="P817" s="347">
        <v>1</v>
      </c>
      <c r="Q817" s="347">
        <v>1</v>
      </c>
      <c r="R817" s="347">
        <v>1</v>
      </c>
      <c r="S817" s="348">
        <v>3</v>
      </c>
      <c r="T817" s="347">
        <v>1</v>
      </c>
      <c r="U817" s="347">
        <v>1</v>
      </c>
      <c r="V817" s="347">
        <v>1</v>
      </c>
      <c r="W817" s="348">
        <v>3</v>
      </c>
      <c r="X817" s="350">
        <v>10</v>
      </c>
      <c r="Y817" s="350">
        <v>0</v>
      </c>
      <c r="Z817" s="351">
        <v>29401000000</v>
      </c>
      <c r="AA817" s="352" t="s">
        <v>54</v>
      </c>
      <c r="AB817" s="386">
        <v>527.33</v>
      </c>
      <c r="AC817" s="398"/>
      <c r="AD817" s="354">
        <v>42064</v>
      </c>
      <c r="AE817" s="354">
        <v>42339</v>
      </c>
      <c r="AF817" s="352" t="s">
        <v>1905</v>
      </c>
      <c r="AG817" s="352" t="s">
        <v>1636</v>
      </c>
      <c r="AH817" s="64" t="s">
        <v>2452</v>
      </c>
    </row>
    <row r="818" spans="1:34" s="399" customFormat="1" ht="56.25">
      <c r="A818" s="344" t="s">
        <v>2430</v>
      </c>
      <c r="B818" s="395" t="s">
        <v>2451</v>
      </c>
      <c r="C818" s="344" t="s">
        <v>2410</v>
      </c>
      <c r="D818" s="396" t="s">
        <v>2409</v>
      </c>
      <c r="E818" s="345" t="s">
        <v>1900</v>
      </c>
      <c r="F818" s="344" t="s">
        <v>1556</v>
      </c>
      <c r="G818" s="397" t="s">
        <v>1548</v>
      </c>
      <c r="H818" s="347">
        <v>0</v>
      </c>
      <c r="I818" s="347">
        <v>0</v>
      </c>
      <c r="J818" s="347">
        <v>1</v>
      </c>
      <c r="K818" s="348">
        <v>1</v>
      </c>
      <c r="L818" s="347">
        <v>1</v>
      </c>
      <c r="M818" s="347">
        <v>1</v>
      </c>
      <c r="N818" s="347">
        <v>1</v>
      </c>
      <c r="O818" s="348">
        <v>3</v>
      </c>
      <c r="P818" s="347">
        <v>1</v>
      </c>
      <c r="Q818" s="347">
        <v>1</v>
      </c>
      <c r="R818" s="347">
        <v>1</v>
      </c>
      <c r="S818" s="348">
        <v>3</v>
      </c>
      <c r="T818" s="347">
        <v>1</v>
      </c>
      <c r="U818" s="347">
        <v>1</v>
      </c>
      <c r="V818" s="347">
        <v>1</v>
      </c>
      <c r="W818" s="348">
        <v>3</v>
      </c>
      <c r="X818" s="350">
        <v>10</v>
      </c>
      <c r="Y818" s="350">
        <v>0</v>
      </c>
      <c r="Z818" s="351">
        <v>29401000000</v>
      </c>
      <c r="AA818" s="352" t="s">
        <v>54</v>
      </c>
      <c r="AB818" s="386">
        <v>527.33</v>
      </c>
      <c r="AC818" s="398"/>
      <c r="AD818" s="354">
        <v>42064</v>
      </c>
      <c r="AE818" s="354">
        <v>42339</v>
      </c>
      <c r="AF818" s="352" t="s">
        <v>1905</v>
      </c>
      <c r="AG818" s="352" t="s">
        <v>1636</v>
      </c>
      <c r="AH818" s="64" t="s">
        <v>2452</v>
      </c>
    </row>
    <row r="819" spans="1:34" s="399" customFormat="1" ht="56.25">
      <c r="A819" s="344" t="s">
        <v>2431</v>
      </c>
      <c r="B819" s="395" t="s">
        <v>2451</v>
      </c>
      <c r="C819" s="344" t="s">
        <v>2410</v>
      </c>
      <c r="D819" s="396" t="s">
        <v>2409</v>
      </c>
      <c r="E819" s="345" t="s">
        <v>1900</v>
      </c>
      <c r="F819" s="344" t="s">
        <v>1556</v>
      </c>
      <c r="G819" s="397" t="s">
        <v>1548</v>
      </c>
      <c r="H819" s="347">
        <v>0</v>
      </c>
      <c r="I819" s="347">
        <v>0</v>
      </c>
      <c r="J819" s="347">
        <v>1</v>
      </c>
      <c r="K819" s="348">
        <v>1</v>
      </c>
      <c r="L819" s="347">
        <v>1</v>
      </c>
      <c r="M819" s="347">
        <v>1</v>
      </c>
      <c r="N819" s="347">
        <v>1</v>
      </c>
      <c r="O819" s="348">
        <v>3</v>
      </c>
      <c r="P819" s="347">
        <v>1</v>
      </c>
      <c r="Q819" s="347">
        <v>1</v>
      </c>
      <c r="R819" s="347">
        <v>1</v>
      </c>
      <c r="S819" s="348">
        <v>3</v>
      </c>
      <c r="T819" s="347">
        <v>1</v>
      </c>
      <c r="U819" s="347">
        <v>1</v>
      </c>
      <c r="V819" s="347">
        <v>1</v>
      </c>
      <c r="W819" s="348">
        <v>3</v>
      </c>
      <c r="X819" s="350">
        <v>10</v>
      </c>
      <c r="Y819" s="350">
        <v>0</v>
      </c>
      <c r="Z819" s="351">
        <v>29401000000</v>
      </c>
      <c r="AA819" s="352" t="s">
        <v>54</v>
      </c>
      <c r="AB819" s="386">
        <v>527.33</v>
      </c>
      <c r="AC819" s="398"/>
      <c r="AD819" s="354">
        <v>42064</v>
      </c>
      <c r="AE819" s="354">
        <v>42339</v>
      </c>
      <c r="AF819" s="352" t="s">
        <v>1905</v>
      </c>
      <c r="AG819" s="352" t="s">
        <v>1636</v>
      </c>
      <c r="AH819" s="64" t="s">
        <v>2452</v>
      </c>
    </row>
    <row r="820" spans="1:34" s="399" customFormat="1" ht="56.25">
      <c r="A820" s="344" t="s">
        <v>2432</v>
      </c>
      <c r="B820" s="395" t="s">
        <v>2451</v>
      </c>
      <c r="C820" s="344" t="s">
        <v>2410</v>
      </c>
      <c r="D820" s="396" t="s">
        <v>2409</v>
      </c>
      <c r="E820" s="345" t="s">
        <v>1900</v>
      </c>
      <c r="F820" s="344" t="s">
        <v>1556</v>
      </c>
      <c r="G820" s="397" t="s">
        <v>1548</v>
      </c>
      <c r="H820" s="347">
        <v>0</v>
      </c>
      <c r="I820" s="347">
        <v>0</v>
      </c>
      <c r="J820" s="347">
        <v>1</v>
      </c>
      <c r="K820" s="348">
        <v>1</v>
      </c>
      <c r="L820" s="347">
        <v>1</v>
      </c>
      <c r="M820" s="347">
        <v>1</v>
      </c>
      <c r="N820" s="347">
        <v>1</v>
      </c>
      <c r="O820" s="348">
        <v>3</v>
      </c>
      <c r="P820" s="347">
        <v>1</v>
      </c>
      <c r="Q820" s="347">
        <v>1</v>
      </c>
      <c r="R820" s="347">
        <v>1</v>
      </c>
      <c r="S820" s="348">
        <v>3</v>
      </c>
      <c r="T820" s="347">
        <v>1</v>
      </c>
      <c r="U820" s="347">
        <v>1</v>
      </c>
      <c r="V820" s="347">
        <v>1</v>
      </c>
      <c r="W820" s="348">
        <v>3</v>
      </c>
      <c r="X820" s="350">
        <v>10</v>
      </c>
      <c r="Y820" s="350">
        <v>0</v>
      </c>
      <c r="Z820" s="351">
        <v>29401000000</v>
      </c>
      <c r="AA820" s="352" t="s">
        <v>54</v>
      </c>
      <c r="AB820" s="386">
        <v>527.33</v>
      </c>
      <c r="AC820" s="398"/>
      <c r="AD820" s="354">
        <v>42064</v>
      </c>
      <c r="AE820" s="354">
        <v>42339</v>
      </c>
      <c r="AF820" s="352" t="s">
        <v>1905</v>
      </c>
      <c r="AG820" s="352" t="s">
        <v>1636</v>
      </c>
      <c r="AH820" s="64" t="s">
        <v>2452</v>
      </c>
    </row>
    <row r="821" spans="1:34" s="399" customFormat="1" ht="56.25">
      <c r="A821" s="344" t="s">
        <v>2433</v>
      </c>
      <c r="B821" s="395" t="s">
        <v>2451</v>
      </c>
      <c r="C821" s="344" t="s">
        <v>2410</v>
      </c>
      <c r="D821" s="396" t="s">
        <v>2409</v>
      </c>
      <c r="E821" s="345" t="s">
        <v>1900</v>
      </c>
      <c r="F821" s="344" t="s">
        <v>1556</v>
      </c>
      <c r="G821" s="397" t="s">
        <v>1548</v>
      </c>
      <c r="H821" s="347">
        <v>0</v>
      </c>
      <c r="I821" s="347">
        <v>0</v>
      </c>
      <c r="J821" s="347">
        <v>1</v>
      </c>
      <c r="K821" s="348">
        <v>1</v>
      </c>
      <c r="L821" s="347">
        <v>1</v>
      </c>
      <c r="M821" s="347">
        <v>1</v>
      </c>
      <c r="N821" s="347">
        <v>1</v>
      </c>
      <c r="O821" s="348">
        <v>3</v>
      </c>
      <c r="P821" s="347">
        <v>1</v>
      </c>
      <c r="Q821" s="347">
        <v>1</v>
      </c>
      <c r="R821" s="347">
        <v>1</v>
      </c>
      <c r="S821" s="348">
        <v>3</v>
      </c>
      <c r="T821" s="347">
        <v>1</v>
      </c>
      <c r="U821" s="347">
        <v>1</v>
      </c>
      <c r="V821" s="347">
        <v>1</v>
      </c>
      <c r="W821" s="348">
        <v>3</v>
      </c>
      <c r="X821" s="350">
        <v>10</v>
      </c>
      <c r="Y821" s="350">
        <v>0</v>
      </c>
      <c r="Z821" s="351">
        <v>29401000000</v>
      </c>
      <c r="AA821" s="352" t="s">
        <v>54</v>
      </c>
      <c r="AB821" s="386">
        <v>527.33</v>
      </c>
      <c r="AC821" s="398"/>
      <c r="AD821" s="354">
        <v>42064</v>
      </c>
      <c r="AE821" s="354">
        <v>42339</v>
      </c>
      <c r="AF821" s="352" t="s">
        <v>1905</v>
      </c>
      <c r="AG821" s="352" t="s">
        <v>1636</v>
      </c>
      <c r="AH821" s="64" t="s">
        <v>2452</v>
      </c>
    </row>
    <row r="822" spans="1:34" s="399" customFormat="1" ht="56.25">
      <c r="A822" s="344" t="s">
        <v>2434</v>
      </c>
      <c r="B822" s="395" t="s">
        <v>2451</v>
      </c>
      <c r="C822" s="344" t="s">
        <v>2410</v>
      </c>
      <c r="D822" s="396" t="s">
        <v>2409</v>
      </c>
      <c r="E822" s="345" t="s">
        <v>1900</v>
      </c>
      <c r="F822" s="344" t="s">
        <v>1556</v>
      </c>
      <c r="G822" s="397" t="s">
        <v>1548</v>
      </c>
      <c r="H822" s="347">
        <v>0</v>
      </c>
      <c r="I822" s="347">
        <v>0</v>
      </c>
      <c r="J822" s="347">
        <v>1</v>
      </c>
      <c r="K822" s="348">
        <v>1</v>
      </c>
      <c r="L822" s="347">
        <v>1</v>
      </c>
      <c r="M822" s="347">
        <v>1</v>
      </c>
      <c r="N822" s="347">
        <v>1</v>
      </c>
      <c r="O822" s="348">
        <v>3</v>
      </c>
      <c r="P822" s="347">
        <v>1</v>
      </c>
      <c r="Q822" s="347">
        <v>1</v>
      </c>
      <c r="R822" s="347">
        <v>1</v>
      </c>
      <c r="S822" s="348">
        <v>3</v>
      </c>
      <c r="T822" s="347">
        <v>1</v>
      </c>
      <c r="U822" s="347">
        <v>1</v>
      </c>
      <c r="V822" s="347">
        <v>1</v>
      </c>
      <c r="W822" s="348">
        <v>3</v>
      </c>
      <c r="X822" s="350">
        <v>10</v>
      </c>
      <c r="Y822" s="350">
        <v>0</v>
      </c>
      <c r="Z822" s="351">
        <v>29401000000</v>
      </c>
      <c r="AA822" s="352" t="s">
        <v>54</v>
      </c>
      <c r="AB822" s="386">
        <v>527.33</v>
      </c>
      <c r="AC822" s="398"/>
      <c r="AD822" s="354">
        <v>42064</v>
      </c>
      <c r="AE822" s="354">
        <v>42339</v>
      </c>
      <c r="AF822" s="352" t="s">
        <v>1905</v>
      </c>
      <c r="AG822" s="352" t="s">
        <v>1636</v>
      </c>
      <c r="AH822" s="64" t="s">
        <v>2452</v>
      </c>
    </row>
    <row r="823" spans="1:34" s="399" customFormat="1" ht="56.25">
      <c r="A823" s="344" t="s">
        <v>2435</v>
      </c>
      <c r="B823" s="395" t="s">
        <v>2451</v>
      </c>
      <c r="C823" s="344" t="s">
        <v>2410</v>
      </c>
      <c r="D823" s="396" t="s">
        <v>2409</v>
      </c>
      <c r="E823" s="345" t="s">
        <v>1900</v>
      </c>
      <c r="F823" s="344" t="s">
        <v>1556</v>
      </c>
      <c r="G823" s="397" t="s">
        <v>1548</v>
      </c>
      <c r="H823" s="347">
        <v>0</v>
      </c>
      <c r="I823" s="347">
        <v>0</v>
      </c>
      <c r="J823" s="347">
        <v>1</v>
      </c>
      <c r="K823" s="348">
        <v>1</v>
      </c>
      <c r="L823" s="347">
        <v>1</v>
      </c>
      <c r="M823" s="347">
        <v>1</v>
      </c>
      <c r="N823" s="347">
        <v>1</v>
      </c>
      <c r="O823" s="348">
        <v>3</v>
      </c>
      <c r="P823" s="347">
        <v>1</v>
      </c>
      <c r="Q823" s="347">
        <v>1</v>
      </c>
      <c r="R823" s="347">
        <v>1</v>
      </c>
      <c r="S823" s="348">
        <v>3</v>
      </c>
      <c r="T823" s="347">
        <v>1</v>
      </c>
      <c r="U823" s="347">
        <v>1</v>
      </c>
      <c r="V823" s="347">
        <v>1</v>
      </c>
      <c r="W823" s="348">
        <v>3</v>
      </c>
      <c r="X823" s="350">
        <v>10</v>
      </c>
      <c r="Y823" s="350">
        <v>0</v>
      </c>
      <c r="Z823" s="351">
        <v>29401000000</v>
      </c>
      <c r="AA823" s="352" t="s">
        <v>54</v>
      </c>
      <c r="AB823" s="386">
        <v>803.87</v>
      </c>
      <c r="AC823" s="398"/>
      <c r="AD823" s="354">
        <v>42064</v>
      </c>
      <c r="AE823" s="354">
        <v>42339</v>
      </c>
      <c r="AF823" s="352" t="s">
        <v>1905</v>
      </c>
      <c r="AG823" s="352" t="s">
        <v>1636</v>
      </c>
      <c r="AH823" s="64" t="s">
        <v>2452</v>
      </c>
    </row>
    <row r="824" spans="1:34" s="399" customFormat="1" ht="56.25">
      <c r="A824" s="344" t="s">
        <v>2436</v>
      </c>
      <c r="B824" s="395" t="s">
        <v>2451</v>
      </c>
      <c r="C824" s="344" t="s">
        <v>2410</v>
      </c>
      <c r="D824" s="396" t="s">
        <v>2409</v>
      </c>
      <c r="E824" s="345" t="s">
        <v>1900</v>
      </c>
      <c r="F824" s="344" t="s">
        <v>1556</v>
      </c>
      <c r="G824" s="397" t="s">
        <v>1548</v>
      </c>
      <c r="H824" s="347">
        <v>0</v>
      </c>
      <c r="I824" s="347">
        <v>0</v>
      </c>
      <c r="J824" s="347">
        <v>1</v>
      </c>
      <c r="K824" s="348">
        <v>1</v>
      </c>
      <c r="L824" s="347">
        <v>1</v>
      </c>
      <c r="M824" s="347">
        <v>1</v>
      </c>
      <c r="N824" s="347">
        <v>1</v>
      </c>
      <c r="O824" s="348">
        <v>3</v>
      </c>
      <c r="P824" s="347">
        <v>1</v>
      </c>
      <c r="Q824" s="347">
        <v>1</v>
      </c>
      <c r="R824" s="347">
        <v>1</v>
      </c>
      <c r="S824" s="348">
        <v>3</v>
      </c>
      <c r="T824" s="347">
        <v>1</v>
      </c>
      <c r="U824" s="347">
        <v>1</v>
      </c>
      <c r="V824" s="347">
        <v>1</v>
      </c>
      <c r="W824" s="348">
        <v>3</v>
      </c>
      <c r="X824" s="350">
        <v>10</v>
      </c>
      <c r="Y824" s="350">
        <v>0</v>
      </c>
      <c r="Z824" s="351">
        <v>29401000000</v>
      </c>
      <c r="AA824" s="352" t="s">
        <v>54</v>
      </c>
      <c r="AB824" s="386">
        <v>924.74</v>
      </c>
      <c r="AC824" s="398"/>
      <c r="AD824" s="354">
        <v>42064</v>
      </c>
      <c r="AE824" s="354">
        <v>42339</v>
      </c>
      <c r="AF824" s="352" t="s">
        <v>1905</v>
      </c>
      <c r="AG824" s="352" t="s">
        <v>1636</v>
      </c>
      <c r="AH824" s="64" t="s">
        <v>2452</v>
      </c>
    </row>
    <row r="825" spans="1:34" s="399" customFormat="1" ht="56.25">
      <c r="A825" s="344" t="s">
        <v>2437</v>
      </c>
      <c r="B825" s="395" t="s">
        <v>2451</v>
      </c>
      <c r="C825" s="344" t="s">
        <v>2410</v>
      </c>
      <c r="D825" s="396" t="s">
        <v>2409</v>
      </c>
      <c r="E825" s="345" t="s">
        <v>1900</v>
      </c>
      <c r="F825" s="344" t="s">
        <v>1556</v>
      </c>
      <c r="G825" s="397" t="s">
        <v>1548</v>
      </c>
      <c r="H825" s="347">
        <v>0</v>
      </c>
      <c r="I825" s="347">
        <v>0</v>
      </c>
      <c r="J825" s="347">
        <v>1</v>
      </c>
      <c r="K825" s="348">
        <v>1</v>
      </c>
      <c r="L825" s="347">
        <v>1</v>
      </c>
      <c r="M825" s="347">
        <v>1</v>
      </c>
      <c r="N825" s="347">
        <v>1</v>
      </c>
      <c r="O825" s="348">
        <v>3</v>
      </c>
      <c r="P825" s="347">
        <v>1</v>
      </c>
      <c r="Q825" s="347">
        <v>1</v>
      </c>
      <c r="R825" s="347">
        <v>1</v>
      </c>
      <c r="S825" s="348">
        <v>3</v>
      </c>
      <c r="T825" s="347">
        <v>1</v>
      </c>
      <c r="U825" s="347">
        <v>1</v>
      </c>
      <c r="V825" s="347">
        <v>1</v>
      </c>
      <c r="W825" s="348">
        <v>3</v>
      </c>
      <c r="X825" s="350">
        <v>10</v>
      </c>
      <c r="Y825" s="350">
        <v>0</v>
      </c>
      <c r="Z825" s="351">
        <v>29401000000</v>
      </c>
      <c r="AA825" s="352" t="s">
        <v>54</v>
      </c>
      <c r="AB825" s="386">
        <v>924.74</v>
      </c>
      <c r="AC825" s="398"/>
      <c r="AD825" s="354">
        <v>42064</v>
      </c>
      <c r="AE825" s="354">
        <v>42339</v>
      </c>
      <c r="AF825" s="352" t="s">
        <v>1905</v>
      </c>
      <c r="AG825" s="352" t="s">
        <v>1636</v>
      </c>
      <c r="AH825" s="64" t="s">
        <v>2452</v>
      </c>
    </row>
    <row r="826" spans="1:34" s="399" customFormat="1" ht="56.25">
      <c r="A826" s="344" t="s">
        <v>2438</v>
      </c>
      <c r="B826" s="395" t="s">
        <v>2451</v>
      </c>
      <c r="C826" s="344" t="s">
        <v>2410</v>
      </c>
      <c r="D826" s="396" t="s">
        <v>2409</v>
      </c>
      <c r="E826" s="345" t="s">
        <v>1900</v>
      </c>
      <c r="F826" s="344" t="s">
        <v>1556</v>
      </c>
      <c r="G826" s="397" t="s">
        <v>1548</v>
      </c>
      <c r="H826" s="347">
        <v>0</v>
      </c>
      <c r="I826" s="347">
        <v>0</v>
      </c>
      <c r="J826" s="347">
        <v>1</v>
      </c>
      <c r="K826" s="348">
        <v>1</v>
      </c>
      <c r="L826" s="347">
        <v>1</v>
      </c>
      <c r="M826" s="347">
        <v>1</v>
      </c>
      <c r="N826" s="347">
        <v>1</v>
      </c>
      <c r="O826" s="348">
        <v>3</v>
      </c>
      <c r="P826" s="347">
        <v>1</v>
      </c>
      <c r="Q826" s="347">
        <v>1</v>
      </c>
      <c r="R826" s="347">
        <v>1</v>
      </c>
      <c r="S826" s="348">
        <v>3</v>
      </c>
      <c r="T826" s="347">
        <v>1</v>
      </c>
      <c r="U826" s="347">
        <v>1</v>
      </c>
      <c r="V826" s="347">
        <v>1</v>
      </c>
      <c r="W826" s="348">
        <v>3</v>
      </c>
      <c r="X826" s="350">
        <v>10</v>
      </c>
      <c r="Y826" s="350">
        <v>0</v>
      </c>
      <c r="Z826" s="351">
        <v>29401000000</v>
      </c>
      <c r="AA826" s="352" t="s">
        <v>54</v>
      </c>
      <c r="AB826" s="386">
        <v>924.74</v>
      </c>
      <c r="AC826" s="398"/>
      <c r="AD826" s="354">
        <v>42064</v>
      </c>
      <c r="AE826" s="354">
        <v>42339</v>
      </c>
      <c r="AF826" s="352" t="s">
        <v>1905</v>
      </c>
      <c r="AG826" s="352" t="s">
        <v>1636</v>
      </c>
      <c r="AH826" s="64" t="s">
        <v>2452</v>
      </c>
    </row>
    <row r="827" spans="1:34" s="399" customFormat="1" ht="56.25">
      <c r="A827" s="344" t="s">
        <v>2439</v>
      </c>
      <c r="B827" s="395" t="s">
        <v>2451</v>
      </c>
      <c r="C827" s="344" t="s">
        <v>2410</v>
      </c>
      <c r="D827" s="396" t="s">
        <v>2409</v>
      </c>
      <c r="E827" s="345" t="s">
        <v>1900</v>
      </c>
      <c r="F827" s="344" t="s">
        <v>1556</v>
      </c>
      <c r="G827" s="397" t="s">
        <v>1548</v>
      </c>
      <c r="H827" s="347">
        <v>0</v>
      </c>
      <c r="I827" s="347">
        <v>0</v>
      </c>
      <c r="J827" s="347">
        <v>1</v>
      </c>
      <c r="K827" s="348">
        <v>1</v>
      </c>
      <c r="L827" s="347">
        <v>1</v>
      </c>
      <c r="M827" s="347">
        <v>1</v>
      </c>
      <c r="N827" s="347">
        <v>1</v>
      </c>
      <c r="O827" s="348">
        <v>3</v>
      </c>
      <c r="P827" s="347">
        <v>1</v>
      </c>
      <c r="Q827" s="347">
        <v>1</v>
      </c>
      <c r="R827" s="347">
        <v>1</v>
      </c>
      <c r="S827" s="348">
        <v>3</v>
      </c>
      <c r="T827" s="347">
        <v>1</v>
      </c>
      <c r="U827" s="347">
        <v>1</v>
      </c>
      <c r="V827" s="347">
        <v>1</v>
      </c>
      <c r="W827" s="348">
        <v>3</v>
      </c>
      <c r="X827" s="350">
        <v>10</v>
      </c>
      <c r="Y827" s="350">
        <v>0</v>
      </c>
      <c r="Z827" s="351">
        <v>29401000000</v>
      </c>
      <c r="AA827" s="352" t="s">
        <v>54</v>
      </c>
      <c r="AB827" s="386">
        <v>924.74</v>
      </c>
      <c r="AC827" s="398"/>
      <c r="AD827" s="354">
        <v>42064</v>
      </c>
      <c r="AE827" s="354">
        <v>42339</v>
      </c>
      <c r="AF827" s="352" t="s">
        <v>1905</v>
      </c>
      <c r="AG827" s="352" t="s">
        <v>1636</v>
      </c>
      <c r="AH827" s="64" t="s">
        <v>2452</v>
      </c>
    </row>
    <row r="828" spans="1:34" s="399" customFormat="1" ht="56.25">
      <c r="A828" s="344" t="s">
        <v>2440</v>
      </c>
      <c r="B828" s="395" t="s">
        <v>2451</v>
      </c>
      <c r="C828" s="344" t="s">
        <v>2410</v>
      </c>
      <c r="D828" s="396" t="s">
        <v>2409</v>
      </c>
      <c r="E828" s="345" t="s">
        <v>1900</v>
      </c>
      <c r="F828" s="344" t="s">
        <v>1556</v>
      </c>
      <c r="G828" s="397" t="s">
        <v>1548</v>
      </c>
      <c r="H828" s="347">
        <v>0</v>
      </c>
      <c r="I828" s="347">
        <v>0</v>
      </c>
      <c r="J828" s="347">
        <v>1</v>
      </c>
      <c r="K828" s="348">
        <v>1</v>
      </c>
      <c r="L828" s="347">
        <v>1</v>
      </c>
      <c r="M828" s="347">
        <v>1</v>
      </c>
      <c r="N828" s="347">
        <v>1</v>
      </c>
      <c r="O828" s="348">
        <v>3</v>
      </c>
      <c r="P828" s="347">
        <v>1</v>
      </c>
      <c r="Q828" s="347">
        <v>1</v>
      </c>
      <c r="R828" s="347">
        <v>1</v>
      </c>
      <c r="S828" s="348">
        <v>3</v>
      </c>
      <c r="T828" s="347">
        <v>1</v>
      </c>
      <c r="U828" s="347">
        <v>1</v>
      </c>
      <c r="V828" s="347">
        <v>1</v>
      </c>
      <c r="W828" s="348">
        <v>3</v>
      </c>
      <c r="X828" s="350">
        <v>10</v>
      </c>
      <c r="Y828" s="350">
        <v>0</v>
      </c>
      <c r="Z828" s="351">
        <v>29401000000</v>
      </c>
      <c r="AA828" s="352" t="s">
        <v>54</v>
      </c>
      <c r="AB828" s="386">
        <v>924.74</v>
      </c>
      <c r="AC828" s="398"/>
      <c r="AD828" s="354">
        <v>42064</v>
      </c>
      <c r="AE828" s="354">
        <v>42339</v>
      </c>
      <c r="AF828" s="352" t="s">
        <v>1905</v>
      </c>
      <c r="AG828" s="352" t="s">
        <v>1636</v>
      </c>
      <c r="AH828" s="64" t="s">
        <v>2452</v>
      </c>
    </row>
    <row r="829" spans="1:34" s="399" customFormat="1" ht="56.25">
      <c r="A829" s="344" t="s">
        <v>2441</v>
      </c>
      <c r="B829" s="395" t="s">
        <v>2451</v>
      </c>
      <c r="C829" s="344" t="s">
        <v>2410</v>
      </c>
      <c r="D829" s="396" t="s">
        <v>2409</v>
      </c>
      <c r="E829" s="345" t="s">
        <v>1900</v>
      </c>
      <c r="F829" s="344" t="s">
        <v>1556</v>
      </c>
      <c r="G829" s="397" t="s">
        <v>1548</v>
      </c>
      <c r="H829" s="347">
        <v>0</v>
      </c>
      <c r="I829" s="347">
        <v>0</v>
      </c>
      <c r="J829" s="347">
        <v>1</v>
      </c>
      <c r="K829" s="348">
        <v>1</v>
      </c>
      <c r="L829" s="347">
        <v>1</v>
      </c>
      <c r="M829" s="347">
        <v>1</v>
      </c>
      <c r="N829" s="347">
        <v>1</v>
      </c>
      <c r="O829" s="348">
        <v>3</v>
      </c>
      <c r="P829" s="347">
        <v>1</v>
      </c>
      <c r="Q829" s="347">
        <v>1</v>
      </c>
      <c r="R829" s="347">
        <v>1</v>
      </c>
      <c r="S829" s="348">
        <v>3</v>
      </c>
      <c r="T829" s="347">
        <v>1</v>
      </c>
      <c r="U829" s="347">
        <v>1</v>
      </c>
      <c r="V829" s="347">
        <v>1</v>
      </c>
      <c r="W829" s="348">
        <v>3</v>
      </c>
      <c r="X829" s="350">
        <v>10</v>
      </c>
      <c r="Y829" s="350">
        <v>0</v>
      </c>
      <c r="Z829" s="351">
        <v>29401000000</v>
      </c>
      <c r="AA829" s="352" t="s">
        <v>54</v>
      </c>
      <c r="AB829" s="386">
        <v>924.74</v>
      </c>
      <c r="AC829" s="398"/>
      <c r="AD829" s="354">
        <v>42064</v>
      </c>
      <c r="AE829" s="354">
        <v>42339</v>
      </c>
      <c r="AF829" s="352" t="s">
        <v>1905</v>
      </c>
      <c r="AG829" s="352" t="s">
        <v>1636</v>
      </c>
      <c r="AH829" s="64" t="s">
        <v>2452</v>
      </c>
    </row>
    <row r="830" spans="1:34" s="399" customFormat="1" ht="56.25">
      <c r="A830" s="344" t="s">
        <v>2442</v>
      </c>
      <c r="B830" s="395" t="s">
        <v>2451</v>
      </c>
      <c r="C830" s="344" t="s">
        <v>2410</v>
      </c>
      <c r="D830" s="396" t="s">
        <v>2409</v>
      </c>
      <c r="E830" s="345" t="s">
        <v>1900</v>
      </c>
      <c r="F830" s="344" t="s">
        <v>1556</v>
      </c>
      <c r="G830" s="397" t="s">
        <v>1548</v>
      </c>
      <c r="H830" s="347">
        <v>0</v>
      </c>
      <c r="I830" s="347">
        <v>0</v>
      </c>
      <c r="J830" s="347">
        <v>1</v>
      </c>
      <c r="K830" s="348">
        <v>1</v>
      </c>
      <c r="L830" s="347">
        <v>1</v>
      </c>
      <c r="M830" s="347">
        <v>1</v>
      </c>
      <c r="N830" s="347">
        <v>1</v>
      </c>
      <c r="O830" s="348">
        <v>3</v>
      </c>
      <c r="P830" s="347">
        <v>1</v>
      </c>
      <c r="Q830" s="347">
        <v>1</v>
      </c>
      <c r="R830" s="347">
        <v>1</v>
      </c>
      <c r="S830" s="348">
        <v>3</v>
      </c>
      <c r="T830" s="347">
        <v>1</v>
      </c>
      <c r="U830" s="347">
        <v>1</v>
      </c>
      <c r="V830" s="347">
        <v>1</v>
      </c>
      <c r="W830" s="348">
        <v>3</v>
      </c>
      <c r="X830" s="350">
        <v>10</v>
      </c>
      <c r="Y830" s="350">
        <v>0</v>
      </c>
      <c r="Z830" s="351">
        <v>29401000000</v>
      </c>
      <c r="AA830" s="352" t="s">
        <v>54</v>
      </c>
      <c r="AB830" s="386">
        <v>924.74</v>
      </c>
      <c r="AC830" s="398"/>
      <c r="AD830" s="354">
        <v>42064</v>
      </c>
      <c r="AE830" s="354">
        <v>42339</v>
      </c>
      <c r="AF830" s="352" t="s">
        <v>1905</v>
      </c>
      <c r="AG830" s="352" t="s">
        <v>1636</v>
      </c>
      <c r="AH830" s="64" t="s">
        <v>2452</v>
      </c>
    </row>
    <row r="831" spans="1:34" s="399" customFormat="1" ht="56.25">
      <c r="A831" s="344" t="s">
        <v>2443</v>
      </c>
      <c r="B831" s="395" t="s">
        <v>2451</v>
      </c>
      <c r="C831" s="344" t="s">
        <v>2410</v>
      </c>
      <c r="D831" s="396" t="s">
        <v>2409</v>
      </c>
      <c r="E831" s="345" t="s">
        <v>1900</v>
      </c>
      <c r="F831" s="344" t="s">
        <v>1556</v>
      </c>
      <c r="G831" s="397" t="s">
        <v>1548</v>
      </c>
      <c r="H831" s="347">
        <v>0</v>
      </c>
      <c r="I831" s="347">
        <v>0</v>
      </c>
      <c r="J831" s="347">
        <v>1</v>
      </c>
      <c r="K831" s="348">
        <v>1</v>
      </c>
      <c r="L831" s="347">
        <v>1</v>
      </c>
      <c r="M831" s="347">
        <v>1</v>
      </c>
      <c r="N831" s="347">
        <v>1</v>
      </c>
      <c r="O831" s="348">
        <v>3</v>
      </c>
      <c r="P831" s="347">
        <v>1</v>
      </c>
      <c r="Q831" s="347">
        <v>1</v>
      </c>
      <c r="R831" s="347">
        <v>1</v>
      </c>
      <c r="S831" s="348">
        <v>3</v>
      </c>
      <c r="T831" s="347">
        <v>1</v>
      </c>
      <c r="U831" s="347">
        <v>1</v>
      </c>
      <c r="V831" s="347">
        <v>1</v>
      </c>
      <c r="W831" s="348">
        <v>3</v>
      </c>
      <c r="X831" s="350">
        <v>10</v>
      </c>
      <c r="Y831" s="350">
        <v>0</v>
      </c>
      <c r="Z831" s="351">
        <v>29401000000</v>
      </c>
      <c r="AA831" s="352" t="s">
        <v>54</v>
      </c>
      <c r="AB831" s="386">
        <v>924.74</v>
      </c>
      <c r="AC831" s="398"/>
      <c r="AD831" s="354">
        <v>42064</v>
      </c>
      <c r="AE831" s="354">
        <v>42339</v>
      </c>
      <c r="AF831" s="352" t="s">
        <v>1905</v>
      </c>
      <c r="AG831" s="352" t="s">
        <v>1636</v>
      </c>
      <c r="AH831" s="64" t="s">
        <v>2452</v>
      </c>
    </row>
    <row r="832" spans="1:34" s="399" customFormat="1" ht="56.25">
      <c r="A832" s="344" t="s">
        <v>2444</v>
      </c>
      <c r="B832" s="395" t="s">
        <v>2451</v>
      </c>
      <c r="C832" s="344" t="s">
        <v>2410</v>
      </c>
      <c r="D832" s="396" t="s">
        <v>2409</v>
      </c>
      <c r="E832" s="345" t="s">
        <v>1900</v>
      </c>
      <c r="F832" s="344" t="s">
        <v>1556</v>
      </c>
      <c r="G832" s="397" t="s">
        <v>1548</v>
      </c>
      <c r="H832" s="347">
        <v>0</v>
      </c>
      <c r="I832" s="347">
        <v>0</v>
      </c>
      <c r="J832" s="347">
        <v>1</v>
      </c>
      <c r="K832" s="348">
        <v>1</v>
      </c>
      <c r="L832" s="347">
        <v>1</v>
      </c>
      <c r="M832" s="347">
        <v>1</v>
      </c>
      <c r="N832" s="347">
        <v>1</v>
      </c>
      <c r="O832" s="348">
        <v>3</v>
      </c>
      <c r="P832" s="347">
        <v>1</v>
      </c>
      <c r="Q832" s="347">
        <v>1</v>
      </c>
      <c r="R832" s="347">
        <v>1</v>
      </c>
      <c r="S832" s="348">
        <v>3</v>
      </c>
      <c r="T832" s="347">
        <v>1</v>
      </c>
      <c r="U832" s="347">
        <v>1</v>
      </c>
      <c r="V832" s="347">
        <v>1</v>
      </c>
      <c r="W832" s="348">
        <v>3</v>
      </c>
      <c r="X832" s="350">
        <v>10</v>
      </c>
      <c r="Y832" s="350">
        <v>0</v>
      </c>
      <c r="Z832" s="351">
        <v>29401000000</v>
      </c>
      <c r="AA832" s="352" t="s">
        <v>54</v>
      </c>
      <c r="AB832" s="386">
        <v>924.74</v>
      </c>
      <c r="AC832" s="398"/>
      <c r="AD832" s="354">
        <v>42064</v>
      </c>
      <c r="AE832" s="354">
        <v>42339</v>
      </c>
      <c r="AF832" s="352" t="s">
        <v>1905</v>
      </c>
      <c r="AG832" s="352" t="s">
        <v>1636</v>
      </c>
      <c r="AH832" s="64" t="s">
        <v>2452</v>
      </c>
    </row>
    <row r="833" spans="1:34" s="399" customFormat="1" ht="56.25">
      <c r="A833" s="344" t="s">
        <v>2445</v>
      </c>
      <c r="B833" s="395" t="s">
        <v>2451</v>
      </c>
      <c r="C833" s="344" t="s">
        <v>2410</v>
      </c>
      <c r="D833" s="396" t="s">
        <v>2409</v>
      </c>
      <c r="E833" s="345" t="s">
        <v>1900</v>
      </c>
      <c r="F833" s="344" t="s">
        <v>1556</v>
      </c>
      <c r="G833" s="397" t="s">
        <v>1548</v>
      </c>
      <c r="H833" s="347">
        <v>0</v>
      </c>
      <c r="I833" s="347">
        <v>0</v>
      </c>
      <c r="J833" s="347">
        <v>1</v>
      </c>
      <c r="K833" s="348">
        <v>1</v>
      </c>
      <c r="L833" s="347">
        <v>1</v>
      </c>
      <c r="M833" s="347">
        <v>1</v>
      </c>
      <c r="N833" s="347">
        <v>1</v>
      </c>
      <c r="O833" s="348">
        <v>3</v>
      </c>
      <c r="P833" s="347">
        <v>1</v>
      </c>
      <c r="Q833" s="347">
        <v>1</v>
      </c>
      <c r="R833" s="347">
        <v>1</v>
      </c>
      <c r="S833" s="348">
        <v>3</v>
      </c>
      <c r="T833" s="347">
        <v>1</v>
      </c>
      <c r="U833" s="347">
        <v>1</v>
      </c>
      <c r="V833" s="347">
        <v>1</v>
      </c>
      <c r="W833" s="348">
        <v>3</v>
      </c>
      <c r="X833" s="350">
        <v>10</v>
      </c>
      <c r="Y833" s="350">
        <v>0</v>
      </c>
      <c r="Z833" s="351">
        <v>29401000000</v>
      </c>
      <c r="AA833" s="352" t="s">
        <v>54</v>
      </c>
      <c r="AB833" s="386">
        <v>924.74</v>
      </c>
      <c r="AC833" s="398"/>
      <c r="AD833" s="354">
        <v>42064</v>
      </c>
      <c r="AE833" s="354">
        <v>42339</v>
      </c>
      <c r="AF833" s="352" t="s">
        <v>1905</v>
      </c>
      <c r="AG833" s="352" t="s">
        <v>1636</v>
      </c>
      <c r="AH833" s="64" t="s">
        <v>2452</v>
      </c>
    </row>
    <row r="834" spans="1:34" s="399" customFormat="1" ht="56.25">
      <c r="A834" s="344" t="s">
        <v>2446</v>
      </c>
      <c r="B834" s="395" t="s">
        <v>2451</v>
      </c>
      <c r="C834" s="344" t="s">
        <v>2410</v>
      </c>
      <c r="D834" s="396" t="s">
        <v>2409</v>
      </c>
      <c r="E834" s="345" t="s">
        <v>1900</v>
      </c>
      <c r="F834" s="344" t="s">
        <v>1556</v>
      </c>
      <c r="G834" s="397" t="s">
        <v>1548</v>
      </c>
      <c r="H834" s="347">
        <v>0</v>
      </c>
      <c r="I834" s="347">
        <v>0</v>
      </c>
      <c r="J834" s="347">
        <v>1</v>
      </c>
      <c r="K834" s="348">
        <v>1</v>
      </c>
      <c r="L834" s="347">
        <v>1</v>
      </c>
      <c r="M834" s="347">
        <v>1</v>
      </c>
      <c r="N834" s="347">
        <v>1</v>
      </c>
      <c r="O834" s="348">
        <v>3</v>
      </c>
      <c r="P834" s="347">
        <v>1</v>
      </c>
      <c r="Q834" s="347">
        <v>1</v>
      </c>
      <c r="R834" s="347">
        <v>1</v>
      </c>
      <c r="S834" s="348">
        <v>3</v>
      </c>
      <c r="T834" s="347">
        <v>1</v>
      </c>
      <c r="U834" s="347">
        <v>1</v>
      </c>
      <c r="V834" s="347">
        <v>1</v>
      </c>
      <c r="W834" s="348">
        <v>3</v>
      </c>
      <c r="X834" s="350">
        <v>10</v>
      </c>
      <c r="Y834" s="350">
        <v>0</v>
      </c>
      <c r="Z834" s="351">
        <v>29401000000</v>
      </c>
      <c r="AA834" s="352" t="s">
        <v>54</v>
      </c>
      <c r="AB834" s="386">
        <v>924.74</v>
      </c>
      <c r="AC834" s="398"/>
      <c r="AD834" s="354">
        <v>42064</v>
      </c>
      <c r="AE834" s="354">
        <v>42339</v>
      </c>
      <c r="AF834" s="352" t="s">
        <v>1905</v>
      </c>
      <c r="AG834" s="352" t="s">
        <v>1636</v>
      </c>
      <c r="AH834" s="64" t="s">
        <v>2452</v>
      </c>
    </row>
    <row r="835" spans="1:34" s="399" customFormat="1" ht="56.25">
      <c r="A835" s="344" t="s">
        <v>2447</v>
      </c>
      <c r="B835" s="395" t="s">
        <v>2451</v>
      </c>
      <c r="C835" s="344" t="s">
        <v>2410</v>
      </c>
      <c r="D835" s="396" t="s">
        <v>2409</v>
      </c>
      <c r="E835" s="345" t="s">
        <v>1900</v>
      </c>
      <c r="F835" s="344" t="s">
        <v>1556</v>
      </c>
      <c r="G835" s="397" t="s">
        <v>1548</v>
      </c>
      <c r="H835" s="347">
        <v>0</v>
      </c>
      <c r="I835" s="347">
        <v>0</v>
      </c>
      <c r="J835" s="347">
        <v>1</v>
      </c>
      <c r="K835" s="348">
        <v>1</v>
      </c>
      <c r="L835" s="347">
        <v>1</v>
      </c>
      <c r="M835" s="347">
        <v>1</v>
      </c>
      <c r="N835" s="347">
        <v>1</v>
      </c>
      <c r="O835" s="348">
        <v>3</v>
      </c>
      <c r="P835" s="347">
        <v>1</v>
      </c>
      <c r="Q835" s="347">
        <v>1</v>
      </c>
      <c r="R835" s="347">
        <v>1</v>
      </c>
      <c r="S835" s="348">
        <v>3</v>
      </c>
      <c r="T835" s="347">
        <v>1</v>
      </c>
      <c r="U835" s="347">
        <v>1</v>
      </c>
      <c r="V835" s="347">
        <v>1</v>
      </c>
      <c r="W835" s="348">
        <v>3</v>
      </c>
      <c r="X835" s="350">
        <v>10</v>
      </c>
      <c r="Y835" s="350">
        <v>0</v>
      </c>
      <c r="Z835" s="351">
        <v>29401000000</v>
      </c>
      <c r="AA835" s="352" t="s">
        <v>54</v>
      </c>
      <c r="AB835" s="386">
        <v>924.74</v>
      </c>
      <c r="AC835" s="398"/>
      <c r="AD835" s="354">
        <v>42064</v>
      </c>
      <c r="AE835" s="354">
        <v>42339</v>
      </c>
      <c r="AF835" s="352" t="s">
        <v>1905</v>
      </c>
      <c r="AG835" s="352" t="s">
        <v>1636</v>
      </c>
      <c r="AH835" s="64" t="s">
        <v>2452</v>
      </c>
    </row>
    <row r="836" spans="1:34" s="399" customFormat="1" ht="56.25">
      <c r="A836" s="344" t="s">
        <v>2448</v>
      </c>
      <c r="B836" s="395" t="s">
        <v>2451</v>
      </c>
      <c r="C836" s="344" t="s">
        <v>2410</v>
      </c>
      <c r="D836" s="396" t="s">
        <v>2409</v>
      </c>
      <c r="E836" s="345" t="s">
        <v>1900</v>
      </c>
      <c r="F836" s="344" t="s">
        <v>1556</v>
      </c>
      <c r="G836" s="397" t="s">
        <v>1548</v>
      </c>
      <c r="H836" s="347">
        <v>0</v>
      </c>
      <c r="I836" s="347">
        <v>0</v>
      </c>
      <c r="J836" s="347">
        <v>1</v>
      </c>
      <c r="K836" s="348">
        <v>1</v>
      </c>
      <c r="L836" s="347">
        <v>1</v>
      </c>
      <c r="M836" s="347">
        <v>1</v>
      </c>
      <c r="N836" s="347">
        <v>1</v>
      </c>
      <c r="O836" s="348">
        <v>3</v>
      </c>
      <c r="P836" s="347">
        <v>1</v>
      </c>
      <c r="Q836" s="347">
        <v>1</v>
      </c>
      <c r="R836" s="347">
        <v>1</v>
      </c>
      <c r="S836" s="348">
        <v>3</v>
      </c>
      <c r="T836" s="347">
        <v>1</v>
      </c>
      <c r="U836" s="347">
        <v>1</v>
      </c>
      <c r="V836" s="347">
        <v>1</v>
      </c>
      <c r="W836" s="348">
        <v>3</v>
      </c>
      <c r="X836" s="350">
        <v>10</v>
      </c>
      <c r="Y836" s="350">
        <v>0</v>
      </c>
      <c r="Z836" s="351">
        <v>29401000000</v>
      </c>
      <c r="AA836" s="352" t="s">
        <v>54</v>
      </c>
      <c r="AB836" s="386">
        <v>687.12</v>
      </c>
      <c r="AC836" s="398"/>
      <c r="AD836" s="354">
        <v>42064</v>
      </c>
      <c r="AE836" s="354">
        <v>42339</v>
      </c>
      <c r="AF836" s="352" t="s">
        <v>1905</v>
      </c>
      <c r="AG836" s="352" t="s">
        <v>1636</v>
      </c>
      <c r="AH836" s="64" t="s">
        <v>2452</v>
      </c>
    </row>
    <row r="837" spans="1:34" s="399" customFormat="1" ht="56.25">
      <c r="A837" s="344" t="s">
        <v>2449</v>
      </c>
      <c r="B837" s="395" t="s">
        <v>2451</v>
      </c>
      <c r="C837" s="344" t="s">
        <v>2410</v>
      </c>
      <c r="D837" s="396" t="s">
        <v>2409</v>
      </c>
      <c r="E837" s="345" t="s">
        <v>1900</v>
      </c>
      <c r="F837" s="344" t="s">
        <v>1556</v>
      </c>
      <c r="G837" s="397" t="s">
        <v>1548</v>
      </c>
      <c r="H837" s="347">
        <v>0</v>
      </c>
      <c r="I837" s="347">
        <v>0</v>
      </c>
      <c r="J837" s="347">
        <v>1</v>
      </c>
      <c r="K837" s="348">
        <v>1</v>
      </c>
      <c r="L837" s="347">
        <v>1</v>
      </c>
      <c r="M837" s="347">
        <v>1</v>
      </c>
      <c r="N837" s="347">
        <v>1</v>
      </c>
      <c r="O837" s="348">
        <v>3</v>
      </c>
      <c r="P837" s="347">
        <v>1</v>
      </c>
      <c r="Q837" s="347">
        <v>1</v>
      </c>
      <c r="R837" s="347">
        <v>1</v>
      </c>
      <c r="S837" s="348">
        <v>3</v>
      </c>
      <c r="T837" s="347">
        <v>1</v>
      </c>
      <c r="U837" s="347">
        <v>1</v>
      </c>
      <c r="V837" s="347">
        <v>1</v>
      </c>
      <c r="W837" s="348">
        <v>3</v>
      </c>
      <c r="X837" s="350">
        <v>10</v>
      </c>
      <c r="Y837" s="350">
        <v>0</v>
      </c>
      <c r="Z837" s="351">
        <v>29401000000</v>
      </c>
      <c r="AA837" s="352" t="s">
        <v>54</v>
      </c>
      <c r="AB837" s="386">
        <v>719.36</v>
      </c>
      <c r="AC837" s="398"/>
      <c r="AD837" s="354">
        <v>42064</v>
      </c>
      <c r="AE837" s="354">
        <v>42339</v>
      </c>
      <c r="AF837" s="352" t="s">
        <v>1905</v>
      </c>
      <c r="AG837" s="352" t="s">
        <v>1636</v>
      </c>
      <c r="AH837" s="64" t="s">
        <v>2452</v>
      </c>
    </row>
    <row r="838" spans="1:34" s="399" customFormat="1" ht="61.5" customHeight="1">
      <c r="A838" s="344" t="s">
        <v>2450</v>
      </c>
      <c r="B838" s="395" t="s">
        <v>2451</v>
      </c>
      <c r="C838" s="344" t="s">
        <v>2410</v>
      </c>
      <c r="D838" s="396" t="s">
        <v>2409</v>
      </c>
      <c r="E838" s="345" t="s">
        <v>1900</v>
      </c>
      <c r="F838" s="344" t="s">
        <v>1556</v>
      </c>
      <c r="G838" s="397" t="s">
        <v>1548</v>
      </c>
      <c r="H838" s="347">
        <v>0</v>
      </c>
      <c r="I838" s="347">
        <v>0</v>
      </c>
      <c r="J838" s="347">
        <v>1</v>
      </c>
      <c r="K838" s="348">
        <v>1</v>
      </c>
      <c r="L838" s="347">
        <v>1</v>
      </c>
      <c r="M838" s="347">
        <v>1</v>
      </c>
      <c r="N838" s="347">
        <v>1</v>
      </c>
      <c r="O838" s="348">
        <v>3</v>
      </c>
      <c r="P838" s="347">
        <v>1</v>
      </c>
      <c r="Q838" s="347">
        <v>1</v>
      </c>
      <c r="R838" s="347">
        <v>1</v>
      </c>
      <c r="S838" s="348">
        <v>3</v>
      </c>
      <c r="T838" s="347">
        <v>1</v>
      </c>
      <c r="U838" s="347">
        <v>1</v>
      </c>
      <c r="V838" s="347">
        <v>1</v>
      </c>
      <c r="W838" s="348">
        <v>3</v>
      </c>
      <c r="X838" s="350">
        <v>10</v>
      </c>
      <c r="Y838" s="350">
        <v>0</v>
      </c>
      <c r="Z838" s="351">
        <v>29401000000</v>
      </c>
      <c r="AA838" s="352" t="s">
        <v>54</v>
      </c>
      <c r="AB838" s="386">
        <v>719.36</v>
      </c>
      <c r="AC838" s="398"/>
      <c r="AD838" s="354">
        <v>42064</v>
      </c>
      <c r="AE838" s="354">
        <v>42339</v>
      </c>
      <c r="AF838" s="352" t="s">
        <v>1905</v>
      </c>
      <c r="AG838" s="352" t="s">
        <v>1636</v>
      </c>
      <c r="AH838" s="64" t="s">
        <v>2452</v>
      </c>
    </row>
    <row r="839" spans="1:36" s="359" customFormat="1" ht="78.75" customHeight="1">
      <c r="A839" s="344" t="s">
        <v>2481</v>
      </c>
      <c r="B839" s="346" t="s">
        <v>2479</v>
      </c>
      <c r="C839" s="344" t="s">
        <v>2480</v>
      </c>
      <c r="D839" s="358" t="s">
        <v>2482</v>
      </c>
      <c r="E839" s="345" t="s">
        <v>1900</v>
      </c>
      <c r="F839" s="346" t="s">
        <v>1556</v>
      </c>
      <c r="G839" s="346" t="s">
        <v>1968</v>
      </c>
      <c r="H839" s="347">
        <v>0</v>
      </c>
      <c r="I839" s="347">
        <v>0</v>
      </c>
      <c r="J839" s="347">
        <v>0</v>
      </c>
      <c r="K839" s="410">
        <v>0</v>
      </c>
      <c r="L839" s="347">
        <v>0</v>
      </c>
      <c r="M839" s="347">
        <v>0</v>
      </c>
      <c r="N839" s="347">
        <v>0</v>
      </c>
      <c r="O839" s="410">
        <v>0</v>
      </c>
      <c r="P839" s="347">
        <v>1</v>
      </c>
      <c r="Q839" s="347">
        <v>0</v>
      </c>
      <c r="R839" s="347">
        <v>0</v>
      </c>
      <c r="S839" s="411">
        <v>1</v>
      </c>
      <c r="T839" s="347">
        <v>0</v>
      </c>
      <c r="U839" s="347">
        <v>0</v>
      </c>
      <c r="V839" s="347">
        <v>0</v>
      </c>
      <c r="W839" s="411">
        <v>0</v>
      </c>
      <c r="X839" s="416">
        <v>1</v>
      </c>
      <c r="Y839" s="416">
        <v>0</v>
      </c>
      <c r="Z839" s="351">
        <v>29401000000</v>
      </c>
      <c r="AA839" s="352" t="s">
        <v>54</v>
      </c>
      <c r="AB839" s="353">
        <v>180</v>
      </c>
      <c r="AC839" s="354">
        <v>42156</v>
      </c>
      <c r="AD839" s="354">
        <v>42156</v>
      </c>
      <c r="AE839" s="355">
        <v>42186</v>
      </c>
      <c r="AF839" s="408" t="s">
        <v>1905</v>
      </c>
      <c r="AG839" s="357" t="s">
        <v>1636</v>
      </c>
      <c r="AH839" s="70" t="s">
        <v>2483</v>
      </c>
      <c r="AI839" s="409"/>
      <c r="AJ839" s="409"/>
    </row>
    <row r="840" spans="1:36" s="389" customFormat="1" ht="37.5">
      <c r="A840" s="379" t="s">
        <v>2499</v>
      </c>
      <c r="B840" s="380" t="s">
        <v>2489</v>
      </c>
      <c r="C840" s="379" t="s">
        <v>2490</v>
      </c>
      <c r="D840" s="425" t="s">
        <v>2491</v>
      </c>
      <c r="E840" s="383" t="s">
        <v>1900</v>
      </c>
      <c r="F840" s="356">
        <v>876</v>
      </c>
      <c r="G840" s="356" t="s">
        <v>1968</v>
      </c>
      <c r="H840" s="418">
        <v>0</v>
      </c>
      <c r="I840" s="418">
        <v>0</v>
      </c>
      <c r="J840" s="418">
        <v>0</v>
      </c>
      <c r="K840" s="410">
        <v>0</v>
      </c>
      <c r="L840" s="418">
        <v>0</v>
      </c>
      <c r="M840" s="418">
        <v>0</v>
      </c>
      <c r="N840" s="422">
        <v>0</v>
      </c>
      <c r="O840" s="426">
        <v>0</v>
      </c>
      <c r="P840" s="427">
        <v>1</v>
      </c>
      <c r="Q840" s="420">
        <v>0</v>
      </c>
      <c r="R840" s="420">
        <v>0</v>
      </c>
      <c r="S840" s="428">
        <v>1</v>
      </c>
      <c r="T840" s="429">
        <v>0</v>
      </c>
      <c r="U840" s="429">
        <v>0</v>
      </c>
      <c r="V840" s="430">
        <v>0</v>
      </c>
      <c r="W840" s="431">
        <v>0</v>
      </c>
      <c r="X840" s="432">
        <v>1</v>
      </c>
      <c r="Y840" s="433">
        <v>0</v>
      </c>
      <c r="Z840" s="434">
        <v>29401000000</v>
      </c>
      <c r="AA840" s="356" t="s">
        <v>54</v>
      </c>
      <c r="AB840" s="386">
        <v>527.608</v>
      </c>
      <c r="AC840" s="354">
        <v>42186</v>
      </c>
      <c r="AD840" s="354">
        <v>42186</v>
      </c>
      <c r="AE840" s="355">
        <v>42186</v>
      </c>
      <c r="AF840" s="388" t="s">
        <v>1905</v>
      </c>
      <c r="AG840" s="356" t="s">
        <v>1636</v>
      </c>
      <c r="AH840" s="59" t="s">
        <v>2507</v>
      </c>
      <c r="AI840" s="435"/>
      <c r="AJ840" s="435"/>
    </row>
    <row r="841" spans="1:36" s="359" customFormat="1" ht="36.75" customHeight="1">
      <c r="A841" s="344" t="s">
        <v>2500</v>
      </c>
      <c r="B841" s="380" t="s">
        <v>2489</v>
      </c>
      <c r="C841" s="379" t="s">
        <v>2490</v>
      </c>
      <c r="D841" s="358" t="s">
        <v>2492</v>
      </c>
      <c r="E841" s="345" t="s">
        <v>1900</v>
      </c>
      <c r="F841" s="346" t="s">
        <v>1556</v>
      </c>
      <c r="G841" s="346" t="s">
        <v>1968</v>
      </c>
      <c r="H841" s="347">
        <v>0</v>
      </c>
      <c r="I841" s="347">
        <v>0</v>
      </c>
      <c r="J841" s="347">
        <v>0</v>
      </c>
      <c r="K841" s="410">
        <v>0</v>
      </c>
      <c r="L841" s="347">
        <v>0</v>
      </c>
      <c r="M841" s="347">
        <v>0</v>
      </c>
      <c r="N841" s="436">
        <v>0</v>
      </c>
      <c r="O841" s="426">
        <v>0</v>
      </c>
      <c r="P841" s="437">
        <v>1</v>
      </c>
      <c r="Q841" s="347">
        <v>0</v>
      </c>
      <c r="R841" s="347">
        <v>0</v>
      </c>
      <c r="S841" s="438">
        <v>1</v>
      </c>
      <c r="T841" s="439">
        <v>0</v>
      </c>
      <c r="U841" s="439">
        <v>0</v>
      </c>
      <c r="V841" s="440">
        <v>0</v>
      </c>
      <c r="W841" s="441">
        <v>0</v>
      </c>
      <c r="X841" s="442">
        <v>1</v>
      </c>
      <c r="Y841" s="416">
        <v>0</v>
      </c>
      <c r="Z841" s="351">
        <v>29401000000</v>
      </c>
      <c r="AA841" s="352" t="s">
        <v>54</v>
      </c>
      <c r="AB841" s="353">
        <v>527.608</v>
      </c>
      <c r="AC841" s="354">
        <v>42156</v>
      </c>
      <c r="AD841" s="354">
        <v>42186</v>
      </c>
      <c r="AE841" s="355">
        <v>42186</v>
      </c>
      <c r="AF841" s="408" t="s">
        <v>1905</v>
      </c>
      <c r="AG841" s="357" t="s">
        <v>1636</v>
      </c>
      <c r="AH841" s="70" t="s">
        <v>2507</v>
      </c>
      <c r="AI841" s="409"/>
      <c r="AJ841" s="409"/>
    </row>
    <row r="842" spans="1:36" s="389" customFormat="1" ht="37.5">
      <c r="A842" s="379" t="s">
        <v>2501</v>
      </c>
      <c r="B842" s="380" t="s">
        <v>2489</v>
      </c>
      <c r="C842" s="379" t="s">
        <v>2490</v>
      </c>
      <c r="D842" s="425" t="s">
        <v>2493</v>
      </c>
      <c r="E842" s="383" t="s">
        <v>1900</v>
      </c>
      <c r="F842" s="356">
        <v>876</v>
      </c>
      <c r="G842" s="356" t="s">
        <v>1968</v>
      </c>
      <c r="H842" s="418">
        <v>0</v>
      </c>
      <c r="I842" s="418">
        <v>0</v>
      </c>
      <c r="J842" s="418">
        <v>0</v>
      </c>
      <c r="K842" s="410">
        <v>0</v>
      </c>
      <c r="L842" s="418">
        <v>0</v>
      </c>
      <c r="M842" s="418">
        <v>0</v>
      </c>
      <c r="N842" s="422">
        <v>0</v>
      </c>
      <c r="O842" s="426">
        <v>0</v>
      </c>
      <c r="P842" s="443">
        <v>1</v>
      </c>
      <c r="Q842" s="420">
        <v>0</v>
      </c>
      <c r="R842" s="420">
        <v>0</v>
      </c>
      <c r="S842" s="444">
        <v>1</v>
      </c>
      <c r="T842" s="429">
        <v>0</v>
      </c>
      <c r="U842" s="429">
        <v>0</v>
      </c>
      <c r="V842" s="430">
        <v>0</v>
      </c>
      <c r="W842" s="431">
        <v>0</v>
      </c>
      <c r="X842" s="442">
        <v>1</v>
      </c>
      <c r="Y842" s="433">
        <v>0</v>
      </c>
      <c r="Z842" s="434">
        <v>29401000000</v>
      </c>
      <c r="AA842" s="356" t="s">
        <v>54</v>
      </c>
      <c r="AB842" s="386">
        <v>527.608</v>
      </c>
      <c r="AC842" s="354">
        <v>42186</v>
      </c>
      <c r="AD842" s="354">
        <v>42186</v>
      </c>
      <c r="AE842" s="355">
        <v>42186</v>
      </c>
      <c r="AF842" s="388" t="s">
        <v>1905</v>
      </c>
      <c r="AG842" s="356" t="s">
        <v>1636</v>
      </c>
      <c r="AH842" s="59" t="s">
        <v>2507</v>
      </c>
      <c r="AI842" s="435"/>
      <c r="AJ842" s="435"/>
    </row>
    <row r="843" spans="1:36" s="359" customFormat="1" ht="43.5" customHeight="1">
      <c r="A843" s="344" t="s">
        <v>2502</v>
      </c>
      <c r="B843" s="380" t="s">
        <v>2489</v>
      </c>
      <c r="C843" s="379" t="s">
        <v>2490</v>
      </c>
      <c r="D843" s="358" t="s">
        <v>2494</v>
      </c>
      <c r="E843" s="345" t="s">
        <v>1900</v>
      </c>
      <c r="F843" s="346" t="s">
        <v>1556</v>
      </c>
      <c r="G843" s="346" t="s">
        <v>1968</v>
      </c>
      <c r="H843" s="347">
        <v>0</v>
      </c>
      <c r="I843" s="347">
        <v>0</v>
      </c>
      <c r="J843" s="347">
        <v>0</v>
      </c>
      <c r="K843" s="410">
        <v>0</v>
      </c>
      <c r="L843" s="347">
        <v>0</v>
      </c>
      <c r="M843" s="347">
        <v>0</v>
      </c>
      <c r="N843" s="436">
        <v>0</v>
      </c>
      <c r="O843" s="426">
        <v>0</v>
      </c>
      <c r="P843" s="437">
        <v>1</v>
      </c>
      <c r="Q843" s="347">
        <v>0</v>
      </c>
      <c r="R843" s="347">
        <v>0</v>
      </c>
      <c r="S843" s="438">
        <v>1</v>
      </c>
      <c r="T843" s="439">
        <v>0</v>
      </c>
      <c r="U843" s="439">
        <v>0</v>
      </c>
      <c r="V843" s="440">
        <v>0</v>
      </c>
      <c r="W843" s="441">
        <v>0</v>
      </c>
      <c r="X843" s="442">
        <v>1</v>
      </c>
      <c r="Y843" s="416">
        <v>0</v>
      </c>
      <c r="Z843" s="351">
        <v>29401000000</v>
      </c>
      <c r="AA843" s="352" t="s">
        <v>54</v>
      </c>
      <c r="AB843" s="353">
        <v>527.608</v>
      </c>
      <c r="AC843" s="354">
        <v>42156</v>
      </c>
      <c r="AD843" s="354">
        <v>42186</v>
      </c>
      <c r="AE843" s="355">
        <v>42186</v>
      </c>
      <c r="AF843" s="408" t="s">
        <v>1905</v>
      </c>
      <c r="AG843" s="357" t="s">
        <v>1636</v>
      </c>
      <c r="AH843" s="70" t="s">
        <v>2507</v>
      </c>
      <c r="AI843" s="409"/>
      <c r="AJ843" s="409"/>
    </row>
    <row r="844" spans="1:36" s="359" customFormat="1" ht="37.5" customHeight="1">
      <c r="A844" s="344" t="s">
        <v>2503</v>
      </c>
      <c r="B844" s="380" t="s">
        <v>2489</v>
      </c>
      <c r="C844" s="379" t="s">
        <v>2490</v>
      </c>
      <c r="D844" s="358" t="s">
        <v>2495</v>
      </c>
      <c r="E844" s="345" t="s">
        <v>1900</v>
      </c>
      <c r="F844" s="346" t="s">
        <v>1556</v>
      </c>
      <c r="G844" s="346" t="s">
        <v>1968</v>
      </c>
      <c r="H844" s="347">
        <v>0</v>
      </c>
      <c r="I844" s="347">
        <v>0</v>
      </c>
      <c r="J844" s="347">
        <v>0</v>
      </c>
      <c r="K844" s="410">
        <v>0</v>
      </c>
      <c r="L844" s="347">
        <v>0</v>
      </c>
      <c r="M844" s="347">
        <v>0</v>
      </c>
      <c r="N844" s="436">
        <v>0</v>
      </c>
      <c r="O844" s="426">
        <v>0</v>
      </c>
      <c r="P844" s="437">
        <v>1</v>
      </c>
      <c r="Q844" s="347">
        <v>0</v>
      </c>
      <c r="R844" s="347">
        <v>0</v>
      </c>
      <c r="S844" s="438">
        <v>1</v>
      </c>
      <c r="T844" s="439">
        <v>0</v>
      </c>
      <c r="U844" s="439">
        <v>0</v>
      </c>
      <c r="V844" s="440">
        <v>0</v>
      </c>
      <c r="W844" s="441">
        <v>0</v>
      </c>
      <c r="X844" s="442">
        <v>1</v>
      </c>
      <c r="Y844" s="416">
        <v>0</v>
      </c>
      <c r="Z844" s="351">
        <v>29401000000</v>
      </c>
      <c r="AA844" s="352" t="s">
        <v>54</v>
      </c>
      <c r="AB844" s="353">
        <v>527.608</v>
      </c>
      <c r="AC844" s="354">
        <v>42156</v>
      </c>
      <c r="AD844" s="354">
        <v>42186</v>
      </c>
      <c r="AE844" s="355">
        <v>42186</v>
      </c>
      <c r="AF844" s="408" t="s">
        <v>1905</v>
      </c>
      <c r="AG844" s="357" t="s">
        <v>1636</v>
      </c>
      <c r="AH844" s="70" t="s">
        <v>2507</v>
      </c>
      <c r="AI844" s="409"/>
      <c r="AJ844" s="409"/>
    </row>
    <row r="845" spans="1:36" s="389" customFormat="1" ht="37.5">
      <c r="A845" s="379" t="s">
        <v>2504</v>
      </c>
      <c r="B845" s="380" t="s">
        <v>2489</v>
      </c>
      <c r="C845" s="379" t="s">
        <v>2490</v>
      </c>
      <c r="D845" s="425" t="s">
        <v>2496</v>
      </c>
      <c r="E845" s="383" t="s">
        <v>1900</v>
      </c>
      <c r="F845" s="356">
        <v>876</v>
      </c>
      <c r="G845" s="356" t="s">
        <v>1968</v>
      </c>
      <c r="H845" s="418">
        <v>0</v>
      </c>
      <c r="I845" s="418">
        <v>0</v>
      </c>
      <c r="J845" s="418">
        <v>0</v>
      </c>
      <c r="K845" s="410">
        <v>0</v>
      </c>
      <c r="L845" s="418">
        <v>0</v>
      </c>
      <c r="M845" s="418">
        <v>0</v>
      </c>
      <c r="N845" s="422">
        <v>0</v>
      </c>
      <c r="O845" s="426">
        <v>0</v>
      </c>
      <c r="P845" s="443">
        <v>1</v>
      </c>
      <c r="Q845" s="420">
        <v>0</v>
      </c>
      <c r="R845" s="420">
        <v>0</v>
      </c>
      <c r="S845" s="444">
        <v>1</v>
      </c>
      <c r="T845" s="429">
        <v>0</v>
      </c>
      <c r="U845" s="429">
        <v>0</v>
      </c>
      <c r="V845" s="430">
        <v>0</v>
      </c>
      <c r="W845" s="431">
        <v>0</v>
      </c>
      <c r="X845" s="442">
        <v>1</v>
      </c>
      <c r="Y845" s="433">
        <v>0</v>
      </c>
      <c r="Z845" s="434">
        <v>29401000000</v>
      </c>
      <c r="AA845" s="356" t="s">
        <v>54</v>
      </c>
      <c r="AB845" s="386">
        <v>527.608</v>
      </c>
      <c r="AC845" s="354">
        <v>42186</v>
      </c>
      <c r="AD845" s="354">
        <v>42186</v>
      </c>
      <c r="AE845" s="355">
        <v>42186</v>
      </c>
      <c r="AF845" s="388" t="s">
        <v>1905</v>
      </c>
      <c r="AG845" s="356" t="s">
        <v>1636</v>
      </c>
      <c r="AH845" s="59" t="s">
        <v>2507</v>
      </c>
      <c r="AI845" s="435"/>
      <c r="AJ845" s="435"/>
    </row>
    <row r="846" spans="1:36" s="359" customFormat="1" ht="37.5" customHeight="1">
      <c r="A846" s="344" t="s">
        <v>2505</v>
      </c>
      <c r="B846" s="380" t="s">
        <v>2489</v>
      </c>
      <c r="C846" s="379" t="s">
        <v>2490</v>
      </c>
      <c r="D846" s="358" t="s">
        <v>2497</v>
      </c>
      <c r="E846" s="345" t="s">
        <v>1900</v>
      </c>
      <c r="F846" s="346" t="s">
        <v>1556</v>
      </c>
      <c r="G846" s="346" t="s">
        <v>1968</v>
      </c>
      <c r="H846" s="347">
        <v>0</v>
      </c>
      <c r="I846" s="347">
        <v>0</v>
      </c>
      <c r="J846" s="347">
        <v>0</v>
      </c>
      <c r="K846" s="410">
        <v>0</v>
      </c>
      <c r="L846" s="347">
        <v>0</v>
      </c>
      <c r="M846" s="347">
        <v>0</v>
      </c>
      <c r="N846" s="436">
        <v>0</v>
      </c>
      <c r="O846" s="426">
        <v>0</v>
      </c>
      <c r="P846" s="437">
        <v>1</v>
      </c>
      <c r="Q846" s="347">
        <v>0</v>
      </c>
      <c r="R846" s="347">
        <v>0</v>
      </c>
      <c r="S846" s="438">
        <v>1</v>
      </c>
      <c r="T846" s="439">
        <v>0</v>
      </c>
      <c r="U846" s="439">
        <v>0</v>
      </c>
      <c r="V846" s="440">
        <v>0</v>
      </c>
      <c r="W846" s="441">
        <v>0</v>
      </c>
      <c r="X846" s="442">
        <v>1</v>
      </c>
      <c r="Y846" s="416">
        <v>0</v>
      </c>
      <c r="Z846" s="351">
        <v>29401000000</v>
      </c>
      <c r="AA846" s="352" t="s">
        <v>54</v>
      </c>
      <c r="AB846" s="353">
        <v>527.608</v>
      </c>
      <c r="AC846" s="354">
        <v>42156</v>
      </c>
      <c r="AD846" s="354">
        <v>42186</v>
      </c>
      <c r="AE846" s="355">
        <v>42186</v>
      </c>
      <c r="AF846" s="408" t="s">
        <v>1905</v>
      </c>
      <c r="AG846" s="357" t="s">
        <v>1636</v>
      </c>
      <c r="AH846" s="70" t="s">
        <v>2507</v>
      </c>
      <c r="AI846" s="409"/>
      <c r="AJ846" s="409"/>
    </row>
    <row r="847" spans="1:36" s="359" customFormat="1" ht="37.5" customHeight="1">
      <c r="A847" s="344" t="s">
        <v>2506</v>
      </c>
      <c r="B847" s="380" t="s">
        <v>2489</v>
      </c>
      <c r="C847" s="379" t="s">
        <v>2490</v>
      </c>
      <c r="D847" s="358" t="s">
        <v>2498</v>
      </c>
      <c r="E847" s="345" t="s">
        <v>1900</v>
      </c>
      <c r="F847" s="346" t="s">
        <v>1556</v>
      </c>
      <c r="G847" s="346" t="s">
        <v>1968</v>
      </c>
      <c r="H847" s="347">
        <v>0</v>
      </c>
      <c r="I847" s="347">
        <v>0</v>
      </c>
      <c r="J847" s="347">
        <v>0</v>
      </c>
      <c r="K847" s="410">
        <v>0</v>
      </c>
      <c r="L847" s="347">
        <v>0</v>
      </c>
      <c r="M847" s="347">
        <v>0</v>
      </c>
      <c r="N847" s="436">
        <v>0</v>
      </c>
      <c r="O847" s="426">
        <v>0</v>
      </c>
      <c r="P847" s="437">
        <v>1</v>
      </c>
      <c r="Q847" s="347">
        <v>0</v>
      </c>
      <c r="R847" s="347">
        <v>0</v>
      </c>
      <c r="S847" s="438">
        <v>1</v>
      </c>
      <c r="T847" s="439">
        <v>0</v>
      </c>
      <c r="U847" s="439">
        <v>0</v>
      </c>
      <c r="V847" s="440">
        <v>0</v>
      </c>
      <c r="W847" s="441">
        <v>0</v>
      </c>
      <c r="X847" s="442">
        <v>1</v>
      </c>
      <c r="Y847" s="416">
        <v>0</v>
      </c>
      <c r="Z847" s="351">
        <v>29401000000</v>
      </c>
      <c r="AA847" s="352" t="s">
        <v>54</v>
      </c>
      <c r="AB847" s="353">
        <v>527.608</v>
      </c>
      <c r="AC847" s="354">
        <v>42156</v>
      </c>
      <c r="AD847" s="354">
        <v>42186</v>
      </c>
      <c r="AE847" s="355">
        <v>42186</v>
      </c>
      <c r="AF847" s="408" t="s">
        <v>1905</v>
      </c>
      <c r="AG847" s="357" t="s">
        <v>1636</v>
      </c>
      <c r="AH847" s="70" t="s">
        <v>2507</v>
      </c>
      <c r="AI847" s="409"/>
      <c r="AJ847" s="409"/>
    </row>
    <row r="848" spans="1:36" s="458" customFormat="1" ht="75" customHeight="1">
      <c r="A848" s="344" t="s">
        <v>2509</v>
      </c>
      <c r="B848" s="344" t="s">
        <v>2461</v>
      </c>
      <c r="C848" s="357">
        <v>9314105</v>
      </c>
      <c r="D848" s="447" t="s">
        <v>2510</v>
      </c>
      <c r="E848" s="397" t="s">
        <v>2508</v>
      </c>
      <c r="F848" s="344" t="s">
        <v>1556</v>
      </c>
      <c r="G848" s="397" t="s">
        <v>1968</v>
      </c>
      <c r="H848" s="448">
        <v>0</v>
      </c>
      <c r="I848" s="448">
        <v>0</v>
      </c>
      <c r="J848" s="448">
        <v>0</v>
      </c>
      <c r="K848" s="449">
        <v>0</v>
      </c>
      <c r="L848" s="448">
        <v>0</v>
      </c>
      <c r="M848" s="448">
        <v>0</v>
      </c>
      <c r="N848" s="448">
        <v>0</v>
      </c>
      <c r="O848" s="449">
        <v>0</v>
      </c>
      <c r="P848" s="450">
        <v>1</v>
      </c>
      <c r="Q848" s="451">
        <v>0</v>
      </c>
      <c r="R848" s="451">
        <v>0</v>
      </c>
      <c r="S848" s="452">
        <v>1</v>
      </c>
      <c r="T848" s="451">
        <v>0</v>
      </c>
      <c r="U848" s="451">
        <v>0</v>
      </c>
      <c r="V848" s="451">
        <v>0</v>
      </c>
      <c r="W848" s="453">
        <v>0</v>
      </c>
      <c r="X848" s="454">
        <v>1</v>
      </c>
      <c r="Y848" s="455">
        <v>0</v>
      </c>
      <c r="Z848" s="352">
        <v>29401000000</v>
      </c>
      <c r="AA848" s="352" t="s">
        <v>54</v>
      </c>
      <c r="AB848" s="456">
        <v>333.465</v>
      </c>
      <c r="AC848" s="355">
        <v>42186</v>
      </c>
      <c r="AD848" s="354">
        <v>42186</v>
      </c>
      <c r="AE848" s="354">
        <v>42248</v>
      </c>
      <c r="AF848" s="354" t="s">
        <v>1905</v>
      </c>
      <c r="AG848" s="352" t="s">
        <v>1636</v>
      </c>
      <c r="AH848" s="64" t="s">
        <v>2507</v>
      </c>
      <c r="AI848" s="457"/>
      <c r="AJ848" s="457"/>
    </row>
    <row r="849" spans="1:34" s="1" customFormat="1" ht="18.75">
      <c r="A849" s="24" t="s">
        <v>1523</v>
      </c>
      <c r="B849" s="25"/>
      <c r="C849" s="24"/>
      <c r="D849" s="196" t="s">
        <v>1559</v>
      </c>
      <c r="E849" s="25"/>
      <c r="F849" s="25"/>
      <c r="G849" s="25"/>
      <c r="H849" s="26"/>
      <c r="I849" s="26"/>
      <c r="J849" s="26"/>
      <c r="K849" s="245">
        <v>0</v>
      </c>
      <c r="L849" s="26"/>
      <c r="M849" s="26"/>
      <c r="N849" s="26"/>
      <c r="O849" s="245">
        <v>0</v>
      </c>
      <c r="P849" s="26"/>
      <c r="Q849" s="26"/>
      <c r="R849" s="26"/>
      <c r="S849" s="245">
        <v>0</v>
      </c>
      <c r="T849" s="26"/>
      <c r="U849" s="26"/>
      <c r="V849" s="26"/>
      <c r="W849" s="245">
        <v>0</v>
      </c>
      <c r="X849" s="27"/>
      <c r="Y849" s="27">
        <v>0</v>
      </c>
      <c r="Z849" s="123"/>
      <c r="AA849" s="123"/>
      <c r="AB849" s="294">
        <f>SUM(AB850:AB878)</f>
        <v>53757.295000000006</v>
      </c>
      <c r="AC849" s="29"/>
      <c r="AD849" s="30"/>
      <c r="AE849" s="30"/>
      <c r="AF849" s="28"/>
      <c r="AG849" s="28"/>
      <c r="AH849" s="366"/>
    </row>
    <row r="850" spans="1:34" s="1" customFormat="1" ht="47.25" customHeight="1">
      <c r="A850" s="39" t="s">
        <v>1525</v>
      </c>
      <c r="B850" s="67" t="s">
        <v>1561</v>
      </c>
      <c r="C850" s="39" t="s">
        <v>1562</v>
      </c>
      <c r="D850" s="202" t="s">
        <v>1563</v>
      </c>
      <c r="E850" s="135"/>
      <c r="F850" s="135"/>
      <c r="G850" s="135"/>
      <c r="H850" s="43"/>
      <c r="I850" s="43"/>
      <c r="J850" s="43"/>
      <c r="K850" s="239">
        <v>0</v>
      </c>
      <c r="L850" s="43"/>
      <c r="M850" s="43"/>
      <c r="N850" s="43"/>
      <c r="O850" s="239">
        <v>0</v>
      </c>
      <c r="P850" s="43"/>
      <c r="Q850" s="43"/>
      <c r="R850" s="43"/>
      <c r="S850" s="239">
        <v>0</v>
      </c>
      <c r="T850" s="43"/>
      <c r="U850" s="43"/>
      <c r="V850" s="43"/>
      <c r="W850" s="239">
        <v>0</v>
      </c>
      <c r="X850" s="44">
        <v>0</v>
      </c>
      <c r="Y850" s="44">
        <v>0</v>
      </c>
      <c r="Z850" s="45"/>
      <c r="AA850" s="45"/>
      <c r="AB850" s="85"/>
      <c r="AC850" s="66"/>
      <c r="AD850" s="46"/>
      <c r="AE850" s="46"/>
      <c r="AF850" s="45"/>
      <c r="AG850" s="45"/>
      <c r="AH850" s="64"/>
    </row>
    <row r="851" spans="1:34" s="359" customFormat="1" ht="98.25" customHeight="1">
      <c r="A851" s="344" t="s">
        <v>2384</v>
      </c>
      <c r="B851" s="346" t="s">
        <v>2382</v>
      </c>
      <c r="C851" s="344" t="s">
        <v>1966</v>
      </c>
      <c r="D851" s="358" t="s">
        <v>2381</v>
      </c>
      <c r="E851" s="345" t="s">
        <v>1900</v>
      </c>
      <c r="F851" s="346" t="s">
        <v>1556</v>
      </c>
      <c r="G851" s="346" t="s">
        <v>1968</v>
      </c>
      <c r="H851" s="347">
        <v>1</v>
      </c>
      <c r="I851" s="347">
        <v>1</v>
      </c>
      <c r="J851" s="347">
        <v>1</v>
      </c>
      <c r="K851" s="348">
        <v>3</v>
      </c>
      <c r="L851" s="347">
        <v>1</v>
      </c>
      <c r="M851" s="347">
        <v>1</v>
      </c>
      <c r="N851" s="347">
        <v>1</v>
      </c>
      <c r="O851" s="348">
        <v>3</v>
      </c>
      <c r="P851" s="347">
        <v>1</v>
      </c>
      <c r="Q851" s="347">
        <v>1</v>
      </c>
      <c r="R851" s="347">
        <v>1</v>
      </c>
      <c r="S851" s="349">
        <v>3</v>
      </c>
      <c r="T851" s="347">
        <v>1</v>
      </c>
      <c r="U851" s="347">
        <v>1</v>
      </c>
      <c r="V851" s="347">
        <v>0</v>
      </c>
      <c r="W851" s="349">
        <v>2</v>
      </c>
      <c r="X851" s="350">
        <v>11</v>
      </c>
      <c r="Y851" s="350">
        <v>0</v>
      </c>
      <c r="Z851" s="351">
        <v>29401000000</v>
      </c>
      <c r="AA851" s="352" t="s">
        <v>54</v>
      </c>
      <c r="AB851" s="353">
        <v>4624.13</v>
      </c>
      <c r="AC851" s="354">
        <v>42005</v>
      </c>
      <c r="AD851" s="354">
        <v>42036</v>
      </c>
      <c r="AE851" s="355">
        <v>42309</v>
      </c>
      <c r="AF851" s="356" t="s">
        <v>1905</v>
      </c>
      <c r="AG851" s="357" t="s">
        <v>1636</v>
      </c>
      <c r="AH851" s="70" t="s">
        <v>2392</v>
      </c>
    </row>
    <row r="852" spans="1:34" s="359" customFormat="1" ht="111" customHeight="1">
      <c r="A852" s="344" t="s">
        <v>2385</v>
      </c>
      <c r="B852" s="346" t="s">
        <v>2382</v>
      </c>
      <c r="C852" s="344" t="s">
        <v>1966</v>
      </c>
      <c r="D852" s="358" t="s">
        <v>2383</v>
      </c>
      <c r="E852" s="345" t="s">
        <v>1900</v>
      </c>
      <c r="F852" s="346" t="s">
        <v>1556</v>
      </c>
      <c r="G852" s="346" t="s">
        <v>1968</v>
      </c>
      <c r="H852" s="347">
        <v>1</v>
      </c>
      <c r="I852" s="347">
        <v>1</v>
      </c>
      <c r="J852" s="347">
        <v>1</v>
      </c>
      <c r="K852" s="348">
        <v>3</v>
      </c>
      <c r="L852" s="347">
        <v>1</v>
      </c>
      <c r="M852" s="347">
        <v>1</v>
      </c>
      <c r="N852" s="347">
        <v>1</v>
      </c>
      <c r="O852" s="348">
        <v>3</v>
      </c>
      <c r="P852" s="347">
        <v>1</v>
      </c>
      <c r="Q852" s="347">
        <v>1</v>
      </c>
      <c r="R852" s="347">
        <v>1</v>
      </c>
      <c r="S852" s="349">
        <v>3</v>
      </c>
      <c r="T852" s="347">
        <v>1</v>
      </c>
      <c r="U852" s="347">
        <v>1</v>
      </c>
      <c r="V852" s="347">
        <v>0</v>
      </c>
      <c r="W852" s="349">
        <v>2</v>
      </c>
      <c r="X852" s="350">
        <v>11</v>
      </c>
      <c r="Y852" s="350">
        <v>0</v>
      </c>
      <c r="Z852" s="351">
        <v>29401000000</v>
      </c>
      <c r="AA852" s="352" t="s">
        <v>54</v>
      </c>
      <c r="AB852" s="353">
        <v>10743.12</v>
      </c>
      <c r="AC852" s="354">
        <v>42005</v>
      </c>
      <c r="AD852" s="354">
        <v>42036</v>
      </c>
      <c r="AE852" s="355">
        <v>42309</v>
      </c>
      <c r="AF852" s="356" t="s">
        <v>1905</v>
      </c>
      <c r="AG852" s="357" t="s">
        <v>1636</v>
      </c>
      <c r="AH852" s="70" t="s">
        <v>2392</v>
      </c>
    </row>
    <row r="853" spans="1:34" s="1" customFormat="1" ht="18.75">
      <c r="A853" s="39" t="s">
        <v>1530</v>
      </c>
      <c r="B853" s="136" t="s">
        <v>1565</v>
      </c>
      <c r="C853" s="39" t="s">
        <v>1566</v>
      </c>
      <c r="D853" s="218" t="s">
        <v>1567</v>
      </c>
      <c r="E853" s="135"/>
      <c r="F853" s="135"/>
      <c r="G853" s="135"/>
      <c r="H853" s="43"/>
      <c r="I853" s="43"/>
      <c r="J853" s="43"/>
      <c r="K853" s="239">
        <v>0</v>
      </c>
      <c r="L853" s="43"/>
      <c r="M853" s="43"/>
      <c r="N853" s="43"/>
      <c r="O853" s="239">
        <v>0</v>
      </c>
      <c r="P853" s="43"/>
      <c r="Q853" s="43"/>
      <c r="R853" s="43"/>
      <c r="S853" s="239">
        <v>0</v>
      </c>
      <c r="T853" s="43"/>
      <c r="U853" s="43"/>
      <c r="V853" s="43"/>
      <c r="W853" s="239">
        <v>0</v>
      </c>
      <c r="X853" s="44">
        <v>0</v>
      </c>
      <c r="Y853" s="44">
        <v>0</v>
      </c>
      <c r="Z853" s="45"/>
      <c r="AA853" s="45"/>
      <c r="AB853" s="85"/>
      <c r="AC853" s="66"/>
      <c r="AD853" s="46"/>
      <c r="AE853" s="46"/>
      <c r="AF853" s="45"/>
      <c r="AG853" s="45"/>
      <c r="AH853" s="64"/>
    </row>
    <row r="854" spans="1:34" s="359" customFormat="1" ht="39" customHeight="1">
      <c r="A854" s="344" t="s">
        <v>2393</v>
      </c>
      <c r="B854" s="346" t="s">
        <v>2394</v>
      </c>
      <c r="C854" s="344" t="s">
        <v>2399</v>
      </c>
      <c r="D854" s="358" t="s">
        <v>2395</v>
      </c>
      <c r="E854" s="345" t="s">
        <v>1900</v>
      </c>
      <c r="F854" s="346" t="s">
        <v>1556</v>
      </c>
      <c r="G854" s="346" t="s">
        <v>1968</v>
      </c>
      <c r="H854" s="347">
        <v>0</v>
      </c>
      <c r="I854" s="347">
        <v>1</v>
      </c>
      <c r="J854" s="347">
        <v>1</v>
      </c>
      <c r="K854" s="348">
        <v>2</v>
      </c>
      <c r="L854" s="347">
        <v>1</v>
      </c>
      <c r="M854" s="347">
        <v>1</v>
      </c>
      <c r="N854" s="347">
        <v>1</v>
      </c>
      <c r="O854" s="348">
        <v>3</v>
      </c>
      <c r="P854" s="347">
        <v>1</v>
      </c>
      <c r="Q854" s="347">
        <v>1</v>
      </c>
      <c r="R854" s="347">
        <v>1</v>
      </c>
      <c r="S854" s="349">
        <v>3</v>
      </c>
      <c r="T854" s="347">
        <v>1</v>
      </c>
      <c r="U854" s="347">
        <v>1</v>
      </c>
      <c r="V854" s="347">
        <v>1</v>
      </c>
      <c r="W854" s="349">
        <v>3</v>
      </c>
      <c r="X854" s="350">
        <v>11</v>
      </c>
      <c r="Y854" s="350">
        <v>0</v>
      </c>
      <c r="Z854" s="351">
        <v>29401000000</v>
      </c>
      <c r="AA854" s="352" t="s">
        <v>54</v>
      </c>
      <c r="AB854" s="353">
        <v>1000</v>
      </c>
      <c r="AC854" s="354">
        <v>42036</v>
      </c>
      <c r="AD854" s="354">
        <v>42036</v>
      </c>
      <c r="AE854" s="354">
        <v>42339</v>
      </c>
      <c r="AF854" s="408" t="s">
        <v>1905</v>
      </c>
      <c r="AG854" s="356" t="s">
        <v>1636</v>
      </c>
      <c r="AH854" s="70" t="s">
        <v>2400</v>
      </c>
    </row>
    <row r="855" spans="1:34" s="359" customFormat="1" ht="42.75" customHeight="1">
      <c r="A855" s="344" t="s">
        <v>2396</v>
      </c>
      <c r="B855" s="346" t="s">
        <v>2394</v>
      </c>
      <c r="C855" s="344" t="s">
        <v>2399</v>
      </c>
      <c r="D855" s="358" t="s">
        <v>2395</v>
      </c>
      <c r="E855" s="345" t="s">
        <v>1900</v>
      </c>
      <c r="F855" s="346" t="s">
        <v>1556</v>
      </c>
      <c r="G855" s="346" t="s">
        <v>1968</v>
      </c>
      <c r="H855" s="347">
        <v>0</v>
      </c>
      <c r="I855" s="347">
        <v>1</v>
      </c>
      <c r="J855" s="347">
        <v>1</v>
      </c>
      <c r="K855" s="348">
        <v>2</v>
      </c>
      <c r="L855" s="347">
        <v>1</v>
      </c>
      <c r="M855" s="347">
        <v>1</v>
      </c>
      <c r="N855" s="347">
        <v>1</v>
      </c>
      <c r="O855" s="348">
        <v>3</v>
      </c>
      <c r="P855" s="347">
        <v>1</v>
      </c>
      <c r="Q855" s="347">
        <v>1</v>
      </c>
      <c r="R855" s="347">
        <v>1</v>
      </c>
      <c r="S855" s="349">
        <v>3</v>
      </c>
      <c r="T855" s="347">
        <v>1</v>
      </c>
      <c r="U855" s="347">
        <v>1</v>
      </c>
      <c r="V855" s="347">
        <v>1</v>
      </c>
      <c r="W855" s="349">
        <v>3</v>
      </c>
      <c r="X855" s="350">
        <v>11</v>
      </c>
      <c r="Y855" s="350">
        <v>0</v>
      </c>
      <c r="Z855" s="351">
        <v>29401000000</v>
      </c>
      <c r="AA855" s="352" t="s">
        <v>54</v>
      </c>
      <c r="AB855" s="353">
        <v>1000</v>
      </c>
      <c r="AC855" s="354">
        <v>42036</v>
      </c>
      <c r="AD855" s="354">
        <v>42036</v>
      </c>
      <c r="AE855" s="354">
        <v>42339</v>
      </c>
      <c r="AF855" s="408" t="s">
        <v>1905</v>
      </c>
      <c r="AG855" s="356" t="s">
        <v>1636</v>
      </c>
      <c r="AH855" s="70" t="s">
        <v>2400</v>
      </c>
    </row>
    <row r="856" spans="1:34" s="359" customFormat="1" ht="39" customHeight="1">
      <c r="A856" s="344" t="s">
        <v>2397</v>
      </c>
      <c r="B856" s="346" t="s">
        <v>2394</v>
      </c>
      <c r="C856" s="344" t="s">
        <v>2399</v>
      </c>
      <c r="D856" s="358" t="s">
        <v>2395</v>
      </c>
      <c r="E856" s="345" t="s">
        <v>1900</v>
      </c>
      <c r="F856" s="346" t="s">
        <v>1556</v>
      </c>
      <c r="G856" s="346" t="s">
        <v>1968</v>
      </c>
      <c r="H856" s="347">
        <v>0</v>
      </c>
      <c r="I856" s="347">
        <v>1</v>
      </c>
      <c r="J856" s="347">
        <v>1</v>
      </c>
      <c r="K856" s="348">
        <v>2</v>
      </c>
      <c r="L856" s="347">
        <v>1</v>
      </c>
      <c r="M856" s="347">
        <v>1</v>
      </c>
      <c r="N856" s="347">
        <v>1</v>
      </c>
      <c r="O856" s="348">
        <v>3</v>
      </c>
      <c r="P856" s="347">
        <v>1</v>
      </c>
      <c r="Q856" s="347">
        <v>1</v>
      </c>
      <c r="R856" s="347">
        <v>1</v>
      </c>
      <c r="S856" s="349">
        <v>3</v>
      </c>
      <c r="T856" s="347">
        <v>1</v>
      </c>
      <c r="U856" s="347">
        <v>1</v>
      </c>
      <c r="V856" s="347">
        <v>1</v>
      </c>
      <c r="W856" s="349">
        <v>3</v>
      </c>
      <c r="X856" s="350">
        <v>11</v>
      </c>
      <c r="Y856" s="350">
        <v>0</v>
      </c>
      <c r="Z856" s="351">
        <v>29401000000</v>
      </c>
      <c r="AA856" s="352" t="s">
        <v>54</v>
      </c>
      <c r="AB856" s="353">
        <v>1000</v>
      </c>
      <c r="AC856" s="354">
        <v>42036</v>
      </c>
      <c r="AD856" s="354">
        <v>42036</v>
      </c>
      <c r="AE856" s="354">
        <v>42339</v>
      </c>
      <c r="AF856" s="408" t="s">
        <v>1905</v>
      </c>
      <c r="AG856" s="356" t="s">
        <v>1636</v>
      </c>
      <c r="AH856" s="70" t="s">
        <v>2400</v>
      </c>
    </row>
    <row r="857" spans="1:34" s="359" customFormat="1" ht="40.5" customHeight="1">
      <c r="A857" s="344" t="s">
        <v>2398</v>
      </c>
      <c r="B857" s="346" t="s">
        <v>2394</v>
      </c>
      <c r="C857" s="344" t="s">
        <v>2399</v>
      </c>
      <c r="D857" s="358" t="s">
        <v>2395</v>
      </c>
      <c r="E857" s="345" t="s">
        <v>1900</v>
      </c>
      <c r="F857" s="346" t="s">
        <v>1556</v>
      </c>
      <c r="G857" s="346" t="s">
        <v>1968</v>
      </c>
      <c r="H857" s="347">
        <v>0</v>
      </c>
      <c r="I857" s="347">
        <v>1</v>
      </c>
      <c r="J857" s="347">
        <v>1</v>
      </c>
      <c r="K857" s="348">
        <v>2</v>
      </c>
      <c r="L857" s="347">
        <v>1</v>
      </c>
      <c r="M857" s="347">
        <v>1</v>
      </c>
      <c r="N857" s="347">
        <v>1</v>
      </c>
      <c r="O857" s="348">
        <v>3</v>
      </c>
      <c r="P857" s="347">
        <v>1</v>
      </c>
      <c r="Q857" s="347">
        <v>1</v>
      </c>
      <c r="R857" s="347">
        <v>1</v>
      </c>
      <c r="S857" s="349">
        <v>3</v>
      </c>
      <c r="T857" s="347">
        <v>1</v>
      </c>
      <c r="U857" s="347">
        <v>1</v>
      </c>
      <c r="V857" s="347">
        <v>1</v>
      </c>
      <c r="W857" s="349">
        <v>3</v>
      </c>
      <c r="X857" s="350">
        <v>11</v>
      </c>
      <c r="Y857" s="350">
        <v>0</v>
      </c>
      <c r="Z857" s="351">
        <v>29401000000</v>
      </c>
      <c r="AA857" s="352" t="s">
        <v>54</v>
      </c>
      <c r="AB857" s="353">
        <v>1000</v>
      </c>
      <c r="AC857" s="354">
        <v>42036</v>
      </c>
      <c r="AD857" s="354">
        <v>42036</v>
      </c>
      <c r="AE857" s="354">
        <v>42339</v>
      </c>
      <c r="AF857" s="408" t="s">
        <v>1905</v>
      </c>
      <c r="AG857" s="356" t="s">
        <v>1636</v>
      </c>
      <c r="AH857" s="70" t="s">
        <v>2400</v>
      </c>
    </row>
    <row r="858" spans="1:35" s="359" customFormat="1" ht="39" customHeight="1">
      <c r="A858" s="344" t="s">
        <v>2453</v>
      </c>
      <c r="B858" s="346" t="s">
        <v>2394</v>
      </c>
      <c r="C858" s="344" t="s">
        <v>2399</v>
      </c>
      <c r="D858" s="358" t="s">
        <v>2395</v>
      </c>
      <c r="E858" s="345" t="s">
        <v>1900</v>
      </c>
      <c r="F858" s="346" t="s">
        <v>1556</v>
      </c>
      <c r="G858" s="346" t="s">
        <v>1968</v>
      </c>
      <c r="H858" s="347">
        <v>0</v>
      </c>
      <c r="I858" s="347">
        <v>0</v>
      </c>
      <c r="J858" s="347">
        <v>1</v>
      </c>
      <c r="K858" s="348">
        <v>1</v>
      </c>
      <c r="L858" s="347">
        <v>0</v>
      </c>
      <c r="M858" s="347">
        <v>0</v>
      </c>
      <c r="N858" s="347">
        <v>0</v>
      </c>
      <c r="O858" s="348">
        <v>0</v>
      </c>
      <c r="P858" s="347">
        <v>0</v>
      </c>
      <c r="Q858" s="347">
        <v>0</v>
      </c>
      <c r="R858" s="347">
        <v>0</v>
      </c>
      <c r="S858" s="349">
        <v>0</v>
      </c>
      <c r="T858" s="347">
        <v>0</v>
      </c>
      <c r="U858" s="347">
        <v>0</v>
      </c>
      <c r="V858" s="347">
        <v>0</v>
      </c>
      <c r="W858" s="349">
        <v>0</v>
      </c>
      <c r="X858" s="350">
        <v>1</v>
      </c>
      <c r="Y858" s="350">
        <v>0</v>
      </c>
      <c r="Z858" s="351">
        <v>29401000000</v>
      </c>
      <c r="AA858" s="352" t="s">
        <v>54</v>
      </c>
      <c r="AB858" s="353">
        <v>1000</v>
      </c>
      <c r="AC858" s="354">
        <v>42064</v>
      </c>
      <c r="AD858" s="354">
        <v>42064</v>
      </c>
      <c r="AE858" s="355">
        <v>42339</v>
      </c>
      <c r="AF858" s="408" t="s">
        <v>1905</v>
      </c>
      <c r="AG858" s="357" t="s">
        <v>2457</v>
      </c>
      <c r="AH858" s="70" t="s">
        <v>2458</v>
      </c>
      <c r="AI858" s="409"/>
    </row>
    <row r="859" spans="1:35" s="359" customFormat="1" ht="42.75" customHeight="1">
      <c r="A859" s="344" t="s">
        <v>2454</v>
      </c>
      <c r="B859" s="346" t="s">
        <v>2394</v>
      </c>
      <c r="C859" s="344" t="s">
        <v>2399</v>
      </c>
      <c r="D859" s="358" t="s">
        <v>2395</v>
      </c>
      <c r="E859" s="345" t="s">
        <v>1900</v>
      </c>
      <c r="F859" s="346" t="s">
        <v>1556</v>
      </c>
      <c r="G859" s="346" t="s">
        <v>1968</v>
      </c>
      <c r="H859" s="347">
        <v>0</v>
      </c>
      <c r="I859" s="347">
        <v>0</v>
      </c>
      <c r="J859" s="347">
        <v>1</v>
      </c>
      <c r="K859" s="348">
        <v>1</v>
      </c>
      <c r="L859" s="347">
        <v>0</v>
      </c>
      <c r="M859" s="347">
        <v>0</v>
      </c>
      <c r="N859" s="347">
        <v>0</v>
      </c>
      <c r="O859" s="348">
        <v>0</v>
      </c>
      <c r="P859" s="347">
        <v>0</v>
      </c>
      <c r="Q859" s="347">
        <v>0</v>
      </c>
      <c r="R859" s="347">
        <v>0</v>
      </c>
      <c r="S859" s="349">
        <v>0</v>
      </c>
      <c r="T859" s="347">
        <v>0</v>
      </c>
      <c r="U859" s="347">
        <v>0</v>
      </c>
      <c r="V859" s="347">
        <v>0</v>
      </c>
      <c r="W859" s="349">
        <v>0</v>
      </c>
      <c r="X859" s="350">
        <v>1</v>
      </c>
      <c r="Y859" s="350">
        <v>0</v>
      </c>
      <c r="Z859" s="351">
        <v>29401000000</v>
      </c>
      <c r="AA859" s="352" t="s">
        <v>54</v>
      </c>
      <c r="AB859" s="353">
        <v>1000</v>
      </c>
      <c r="AC859" s="354">
        <v>42064</v>
      </c>
      <c r="AD859" s="354">
        <v>42064</v>
      </c>
      <c r="AE859" s="355">
        <v>42339</v>
      </c>
      <c r="AF859" s="408" t="s">
        <v>1905</v>
      </c>
      <c r="AG859" s="357" t="s">
        <v>1636</v>
      </c>
      <c r="AH859" s="70" t="s">
        <v>2458</v>
      </c>
      <c r="AI859" s="409"/>
    </row>
    <row r="860" spans="1:35" s="359" customFormat="1" ht="39" customHeight="1">
      <c r="A860" s="344" t="s">
        <v>2455</v>
      </c>
      <c r="B860" s="346" t="s">
        <v>2394</v>
      </c>
      <c r="C860" s="344" t="s">
        <v>2399</v>
      </c>
      <c r="D860" s="358" t="s">
        <v>2395</v>
      </c>
      <c r="E860" s="345" t="s">
        <v>1900</v>
      </c>
      <c r="F860" s="346" t="s">
        <v>1556</v>
      </c>
      <c r="G860" s="346" t="s">
        <v>1968</v>
      </c>
      <c r="H860" s="347">
        <v>0</v>
      </c>
      <c r="I860" s="347">
        <v>0</v>
      </c>
      <c r="J860" s="347">
        <v>1</v>
      </c>
      <c r="K860" s="348">
        <v>1</v>
      </c>
      <c r="L860" s="347">
        <v>0</v>
      </c>
      <c r="M860" s="347">
        <v>0</v>
      </c>
      <c r="N860" s="347">
        <v>0</v>
      </c>
      <c r="O860" s="348">
        <v>0</v>
      </c>
      <c r="P860" s="347">
        <v>0</v>
      </c>
      <c r="Q860" s="347">
        <v>0</v>
      </c>
      <c r="R860" s="347">
        <v>0</v>
      </c>
      <c r="S860" s="349">
        <v>0</v>
      </c>
      <c r="T860" s="347">
        <v>0</v>
      </c>
      <c r="U860" s="347">
        <v>0</v>
      </c>
      <c r="V860" s="347">
        <v>0</v>
      </c>
      <c r="W860" s="349">
        <v>0</v>
      </c>
      <c r="X860" s="350">
        <v>1</v>
      </c>
      <c r="Y860" s="350">
        <v>0</v>
      </c>
      <c r="Z860" s="351">
        <v>29401000000</v>
      </c>
      <c r="AA860" s="352" t="s">
        <v>54</v>
      </c>
      <c r="AB860" s="353">
        <v>1000</v>
      </c>
      <c r="AC860" s="354">
        <v>42064</v>
      </c>
      <c r="AD860" s="354">
        <v>42064</v>
      </c>
      <c r="AE860" s="355">
        <v>42339</v>
      </c>
      <c r="AF860" s="408" t="s">
        <v>1905</v>
      </c>
      <c r="AG860" s="357" t="s">
        <v>1636</v>
      </c>
      <c r="AH860" s="70" t="s">
        <v>2458</v>
      </c>
      <c r="AI860" s="409"/>
    </row>
    <row r="861" spans="1:35" s="359" customFormat="1" ht="40.5" customHeight="1">
      <c r="A861" s="344" t="s">
        <v>2456</v>
      </c>
      <c r="B861" s="346" t="s">
        <v>2394</v>
      </c>
      <c r="C861" s="344" t="s">
        <v>2399</v>
      </c>
      <c r="D861" s="358" t="s">
        <v>2395</v>
      </c>
      <c r="E861" s="345" t="s">
        <v>1900</v>
      </c>
      <c r="F861" s="346" t="s">
        <v>1556</v>
      </c>
      <c r="G861" s="346" t="s">
        <v>1968</v>
      </c>
      <c r="H861" s="347">
        <v>0</v>
      </c>
      <c r="I861" s="347">
        <v>0</v>
      </c>
      <c r="J861" s="347">
        <v>1</v>
      </c>
      <c r="K861" s="348">
        <v>1</v>
      </c>
      <c r="L861" s="347">
        <v>0</v>
      </c>
      <c r="M861" s="347">
        <v>0</v>
      </c>
      <c r="N861" s="347">
        <v>0</v>
      </c>
      <c r="O861" s="348">
        <v>0</v>
      </c>
      <c r="P861" s="347">
        <v>0</v>
      </c>
      <c r="Q861" s="347">
        <v>0</v>
      </c>
      <c r="R861" s="347">
        <v>0</v>
      </c>
      <c r="S861" s="349">
        <v>0</v>
      </c>
      <c r="T861" s="347">
        <v>0</v>
      </c>
      <c r="U861" s="347">
        <v>0</v>
      </c>
      <c r="V861" s="347">
        <v>0</v>
      </c>
      <c r="W861" s="349">
        <v>0</v>
      </c>
      <c r="X861" s="350">
        <v>1</v>
      </c>
      <c r="Y861" s="350">
        <v>0</v>
      </c>
      <c r="Z861" s="351">
        <v>29401000000</v>
      </c>
      <c r="AA861" s="352" t="s">
        <v>54</v>
      </c>
      <c r="AB861" s="353">
        <v>1000</v>
      </c>
      <c r="AC861" s="354">
        <v>42064</v>
      </c>
      <c r="AD861" s="354">
        <v>42064</v>
      </c>
      <c r="AE861" s="355">
        <v>42339</v>
      </c>
      <c r="AF861" s="408" t="s">
        <v>1905</v>
      </c>
      <c r="AG861" s="357" t="s">
        <v>1636</v>
      </c>
      <c r="AH861" s="70" t="s">
        <v>2458</v>
      </c>
      <c r="AI861" s="409"/>
    </row>
    <row r="862" spans="1:35" s="359" customFormat="1" ht="40.5" customHeight="1">
      <c r="A862" s="344" t="s">
        <v>2465</v>
      </c>
      <c r="B862" s="346" t="s">
        <v>2394</v>
      </c>
      <c r="C862" s="344" t="s">
        <v>2399</v>
      </c>
      <c r="D862" s="358" t="s">
        <v>2395</v>
      </c>
      <c r="E862" s="345" t="s">
        <v>1900</v>
      </c>
      <c r="F862" s="346" t="s">
        <v>1556</v>
      </c>
      <c r="G862" s="346" t="s">
        <v>1968</v>
      </c>
      <c r="H862" s="347">
        <v>0</v>
      </c>
      <c r="I862" s="347">
        <v>0</v>
      </c>
      <c r="J862" s="347">
        <v>0</v>
      </c>
      <c r="K862" s="348">
        <v>0</v>
      </c>
      <c r="L862" s="347">
        <v>0</v>
      </c>
      <c r="M862" s="347">
        <v>1</v>
      </c>
      <c r="N862" s="347">
        <v>0</v>
      </c>
      <c r="O862" s="348">
        <v>1</v>
      </c>
      <c r="P862" s="347">
        <v>0</v>
      </c>
      <c r="Q862" s="347">
        <v>0</v>
      </c>
      <c r="R862" s="347">
        <v>0</v>
      </c>
      <c r="S862" s="349">
        <v>0</v>
      </c>
      <c r="T862" s="347">
        <v>0</v>
      </c>
      <c r="U862" s="347">
        <v>0</v>
      </c>
      <c r="V862" s="347">
        <v>0</v>
      </c>
      <c r="W862" s="349">
        <v>0</v>
      </c>
      <c r="X862" s="350">
        <v>1</v>
      </c>
      <c r="Y862" s="350">
        <v>0</v>
      </c>
      <c r="Z862" s="351">
        <v>29401000000</v>
      </c>
      <c r="AA862" s="352" t="s">
        <v>54</v>
      </c>
      <c r="AB862" s="353">
        <v>1000</v>
      </c>
      <c r="AC862" s="354">
        <v>42064</v>
      </c>
      <c r="AD862" s="354">
        <v>42125</v>
      </c>
      <c r="AE862" s="355">
        <v>42339</v>
      </c>
      <c r="AF862" s="408" t="s">
        <v>1905</v>
      </c>
      <c r="AG862" s="357" t="s">
        <v>1636</v>
      </c>
      <c r="AH862" s="70" t="s">
        <v>2464</v>
      </c>
      <c r="AI862" s="409"/>
    </row>
    <row r="863" spans="1:35" s="359" customFormat="1" ht="40.5" customHeight="1">
      <c r="A863" s="344" t="s">
        <v>2466</v>
      </c>
      <c r="B863" s="346" t="s">
        <v>2394</v>
      </c>
      <c r="C863" s="344" t="s">
        <v>2399</v>
      </c>
      <c r="D863" s="358" t="s">
        <v>2395</v>
      </c>
      <c r="E863" s="345" t="s">
        <v>1900</v>
      </c>
      <c r="F863" s="346" t="s">
        <v>1556</v>
      </c>
      <c r="G863" s="346" t="s">
        <v>1968</v>
      </c>
      <c r="H863" s="347">
        <v>0</v>
      </c>
      <c r="I863" s="347">
        <v>0</v>
      </c>
      <c r="J863" s="347">
        <v>0</v>
      </c>
      <c r="K863" s="348">
        <v>0</v>
      </c>
      <c r="L863" s="347">
        <v>0</v>
      </c>
      <c r="M863" s="347">
        <v>1</v>
      </c>
      <c r="N863" s="347">
        <v>0</v>
      </c>
      <c r="O863" s="348">
        <v>1</v>
      </c>
      <c r="P863" s="347">
        <v>0</v>
      </c>
      <c r="Q863" s="347">
        <v>0</v>
      </c>
      <c r="R863" s="347">
        <v>0</v>
      </c>
      <c r="S863" s="349">
        <v>0</v>
      </c>
      <c r="T863" s="347">
        <v>0</v>
      </c>
      <c r="U863" s="347">
        <v>0</v>
      </c>
      <c r="V863" s="347">
        <v>0</v>
      </c>
      <c r="W863" s="349">
        <v>0</v>
      </c>
      <c r="X863" s="350">
        <v>1</v>
      </c>
      <c r="Y863" s="350">
        <v>0</v>
      </c>
      <c r="Z863" s="351">
        <v>29401000000</v>
      </c>
      <c r="AA863" s="352" t="s">
        <v>54</v>
      </c>
      <c r="AB863" s="353">
        <v>1000</v>
      </c>
      <c r="AC863" s="354">
        <v>42064</v>
      </c>
      <c r="AD863" s="354">
        <v>42125</v>
      </c>
      <c r="AE863" s="355">
        <v>42339</v>
      </c>
      <c r="AF863" s="408" t="s">
        <v>1905</v>
      </c>
      <c r="AG863" s="357" t="s">
        <v>1636</v>
      </c>
      <c r="AH863" s="70" t="s">
        <v>2464</v>
      </c>
      <c r="AI863" s="409"/>
    </row>
    <row r="864" spans="1:35" s="359" customFormat="1" ht="40.5" customHeight="1">
      <c r="A864" s="344" t="s">
        <v>2467</v>
      </c>
      <c r="B864" s="346" t="s">
        <v>2394</v>
      </c>
      <c r="C864" s="344" t="s">
        <v>2399</v>
      </c>
      <c r="D864" s="358" t="s">
        <v>2395</v>
      </c>
      <c r="E864" s="345" t="s">
        <v>1900</v>
      </c>
      <c r="F864" s="346" t="s">
        <v>1556</v>
      </c>
      <c r="G864" s="346" t="s">
        <v>1968</v>
      </c>
      <c r="H864" s="347">
        <v>0</v>
      </c>
      <c r="I864" s="347">
        <v>0</v>
      </c>
      <c r="J864" s="347">
        <v>0</v>
      </c>
      <c r="K864" s="348">
        <v>0</v>
      </c>
      <c r="L864" s="347">
        <v>0</v>
      </c>
      <c r="M864" s="347">
        <v>1</v>
      </c>
      <c r="N864" s="347">
        <v>0</v>
      </c>
      <c r="O864" s="348">
        <v>1</v>
      </c>
      <c r="P864" s="347">
        <v>0</v>
      </c>
      <c r="Q864" s="347">
        <v>0</v>
      </c>
      <c r="R864" s="347">
        <v>0</v>
      </c>
      <c r="S864" s="349">
        <v>0</v>
      </c>
      <c r="T864" s="347">
        <v>0</v>
      </c>
      <c r="U864" s="347">
        <v>0</v>
      </c>
      <c r="V864" s="347">
        <v>0</v>
      </c>
      <c r="W864" s="349">
        <v>0</v>
      </c>
      <c r="X864" s="350">
        <v>1</v>
      </c>
      <c r="Y864" s="350">
        <v>0</v>
      </c>
      <c r="Z864" s="351">
        <v>29401000000</v>
      </c>
      <c r="AA864" s="352" t="s">
        <v>54</v>
      </c>
      <c r="AB864" s="353">
        <v>1000</v>
      </c>
      <c r="AC864" s="354">
        <v>42064</v>
      </c>
      <c r="AD864" s="354">
        <v>42125</v>
      </c>
      <c r="AE864" s="355">
        <v>42339</v>
      </c>
      <c r="AF864" s="408" t="s">
        <v>1905</v>
      </c>
      <c r="AG864" s="357" t="s">
        <v>1636</v>
      </c>
      <c r="AH864" s="70" t="s">
        <v>2464</v>
      </c>
      <c r="AI864" s="409"/>
    </row>
    <row r="865" spans="1:35" s="359" customFormat="1" ht="40.5" customHeight="1">
      <c r="A865" s="344" t="s">
        <v>2468</v>
      </c>
      <c r="B865" s="346" t="s">
        <v>2394</v>
      </c>
      <c r="C865" s="344" t="s">
        <v>2399</v>
      </c>
      <c r="D865" s="358" t="s">
        <v>2395</v>
      </c>
      <c r="E865" s="345" t="s">
        <v>1900</v>
      </c>
      <c r="F865" s="346" t="s">
        <v>1556</v>
      </c>
      <c r="G865" s="346" t="s">
        <v>1968</v>
      </c>
      <c r="H865" s="347">
        <v>0</v>
      </c>
      <c r="I865" s="347">
        <v>0</v>
      </c>
      <c r="J865" s="347">
        <v>0</v>
      </c>
      <c r="K865" s="348">
        <v>0</v>
      </c>
      <c r="L865" s="347">
        <v>0</v>
      </c>
      <c r="M865" s="347">
        <v>1</v>
      </c>
      <c r="N865" s="347">
        <v>0</v>
      </c>
      <c r="O865" s="348">
        <v>1</v>
      </c>
      <c r="P865" s="347">
        <v>0</v>
      </c>
      <c r="Q865" s="347">
        <v>0</v>
      </c>
      <c r="R865" s="347">
        <v>0</v>
      </c>
      <c r="S865" s="349">
        <v>0</v>
      </c>
      <c r="T865" s="347">
        <v>0</v>
      </c>
      <c r="U865" s="347">
        <v>0</v>
      </c>
      <c r="V865" s="347">
        <v>0</v>
      </c>
      <c r="W865" s="349">
        <v>0</v>
      </c>
      <c r="X865" s="350">
        <v>1</v>
      </c>
      <c r="Y865" s="350">
        <v>0</v>
      </c>
      <c r="Z865" s="351">
        <v>29401000000</v>
      </c>
      <c r="AA865" s="352" t="s">
        <v>54</v>
      </c>
      <c r="AB865" s="353">
        <v>1000</v>
      </c>
      <c r="AC865" s="354">
        <v>42064</v>
      </c>
      <c r="AD865" s="354">
        <v>42125</v>
      </c>
      <c r="AE865" s="355">
        <v>42339</v>
      </c>
      <c r="AF865" s="408" t="s">
        <v>1905</v>
      </c>
      <c r="AG865" s="357" t="s">
        <v>1636</v>
      </c>
      <c r="AH865" s="70" t="s">
        <v>2464</v>
      </c>
      <c r="AI865" s="409"/>
    </row>
    <row r="866" spans="1:35" s="359" customFormat="1" ht="40.5" customHeight="1">
      <c r="A866" s="344" t="s">
        <v>2477</v>
      </c>
      <c r="B866" s="346" t="s">
        <v>2394</v>
      </c>
      <c r="C866" s="344" t="s">
        <v>2399</v>
      </c>
      <c r="D866" s="358" t="s">
        <v>2395</v>
      </c>
      <c r="E866" s="345" t="s">
        <v>1900</v>
      </c>
      <c r="F866" s="346" t="s">
        <v>1556</v>
      </c>
      <c r="G866" s="346" t="s">
        <v>1968</v>
      </c>
      <c r="H866" s="347">
        <v>0</v>
      </c>
      <c r="I866" s="347">
        <v>0</v>
      </c>
      <c r="J866" s="347">
        <v>0</v>
      </c>
      <c r="K866" s="348">
        <v>0</v>
      </c>
      <c r="L866" s="347">
        <v>0</v>
      </c>
      <c r="M866" s="347">
        <v>0</v>
      </c>
      <c r="N866" s="347">
        <v>1</v>
      </c>
      <c r="O866" s="348">
        <v>1</v>
      </c>
      <c r="P866" s="347">
        <v>0</v>
      </c>
      <c r="Q866" s="347">
        <v>0</v>
      </c>
      <c r="R866" s="347">
        <v>0</v>
      </c>
      <c r="S866" s="349">
        <v>0</v>
      </c>
      <c r="T866" s="347">
        <v>0</v>
      </c>
      <c r="U866" s="347">
        <v>0</v>
      </c>
      <c r="V866" s="347">
        <v>0</v>
      </c>
      <c r="W866" s="349">
        <v>0</v>
      </c>
      <c r="X866" s="350">
        <v>1</v>
      </c>
      <c r="Y866" s="350">
        <v>0</v>
      </c>
      <c r="Z866" s="351">
        <v>29401000000</v>
      </c>
      <c r="AA866" s="352" t="s">
        <v>54</v>
      </c>
      <c r="AB866" s="353">
        <v>1000</v>
      </c>
      <c r="AC866" s="354">
        <v>42064</v>
      </c>
      <c r="AD866" s="354">
        <v>42156</v>
      </c>
      <c r="AE866" s="355">
        <v>42339</v>
      </c>
      <c r="AF866" s="408" t="s">
        <v>1905</v>
      </c>
      <c r="AG866" s="357" t="s">
        <v>1636</v>
      </c>
      <c r="AH866" s="70" t="s">
        <v>2483</v>
      </c>
      <c r="AI866" s="409"/>
    </row>
    <row r="867" spans="1:35" s="359" customFormat="1" ht="40.5" customHeight="1">
      <c r="A867" s="344" t="s">
        <v>2478</v>
      </c>
      <c r="B867" s="346" t="s">
        <v>2394</v>
      </c>
      <c r="C867" s="344" t="s">
        <v>2399</v>
      </c>
      <c r="D867" s="358" t="s">
        <v>2395</v>
      </c>
      <c r="E867" s="345" t="s">
        <v>1900</v>
      </c>
      <c r="F867" s="346" t="s">
        <v>1556</v>
      </c>
      <c r="G867" s="346" t="s">
        <v>1968</v>
      </c>
      <c r="H867" s="347">
        <v>0</v>
      </c>
      <c r="I867" s="347">
        <v>0</v>
      </c>
      <c r="J867" s="347">
        <v>0</v>
      </c>
      <c r="K867" s="348">
        <v>0</v>
      </c>
      <c r="L867" s="347">
        <v>0</v>
      </c>
      <c r="M867" s="347">
        <v>0</v>
      </c>
      <c r="N867" s="347">
        <v>1</v>
      </c>
      <c r="O867" s="348">
        <v>1</v>
      </c>
      <c r="P867" s="347">
        <v>0</v>
      </c>
      <c r="Q867" s="347">
        <v>0</v>
      </c>
      <c r="R867" s="347">
        <v>0</v>
      </c>
      <c r="S867" s="349">
        <v>0</v>
      </c>
      <c r="T867" s="347">
        <v>0</v>
      </c>
      <c r="U867" s="347">
        <v>0</v>
      </c>
      <c r="V867" s="347">
        <v>0</v>
      </c>
      <c r="W867" s="349">
        <v>0</v>
      </c>
      <c r="X867" s="350">
        <v>1</v>
      </c>
      <c r="Y867" s="350">
        <v>0</v>
      </c>
      <c r="Z867" s="351">
        <v>29401000000</v>
      </c>
      <c r="AA867" s="352" t="s">
        <v>54</v>
      </c>
      <c r="AB867" s="353">
        <v>1000</v>
      </c>
      <c r="AC867" s="354">
        <v>42064</v>
      </c>
      <c r="AD867" s="354">
        <v>42156</v>
      </c>
      <c r="AE867" s="355">
        <v>42339</v>
      </c>
      <c r="AF867" s="408" t="s">
        <v>1905</v>
      </c>
      <c r="AG867" s="357" t="s">
        <v>1636</v>
      </c>
      <c r="AH867" s="70" t="s">
        <v>2483</v>
      </c>
      <c r="AI867" s="409"/>
    </row>
    <row r="868" spans="1:36" s="359" customFormat="1" ht="40.5" customHeight="1">
      <c r="A868" s="344" t="s">
        <v>2484</v>
      </c>
      <c r="B868" s="346" t="s">
        <v>2394</v>
      </c>
      <c r="C868" s="344" t="s">
        <v>2399</v>
      </c>
      <c r="D868" s="358" t="s">
        <v>2395</v>
      </c>
      <c r="E868" s="345" t="s">
        <v>1900</v>
      </c>
      <c r="F868" s="346" t="s">
        <v>1556</v>
      </c>
      <c r="G868" s="346" t="s">
        <v>1968</v>
      </c>
      <c r="H868" s="347">
        <v>0</v>
      </c>
      <c r="I868" s="347">
        <v>0</v>
      </c>
      <c r="J868" s="347">
        <v>0</v>
      </c>
      <c r="K868" s="348">
        <v>0</v>
      </c>
      <c r="L868" s="347">
        <v>0</v>
      </c>
      <c r="M868" s="347">
        <v>0</v>
      </c>
      <c r="N868" s="347">
        <v>1</v>
      </c>
      <c r="O868" s="348">
        <v>1</v>
      </c>
      <c r="P868" s="347">
        <v>0</v>
      </c>
      <c r="Q868" s="347">
        <v>0</v>
      </c>
      <c r="R868" s="347">
        <v>0</v>
      </c>
      <c r="S868" s="349">
        <v>0</v>
      </c>
      <c r="T868" s="347">
        <v>0</v>
      </c>
      <c r="U868" s="347">
        <v>0</v>
      </c>
      <c r="V868" s="347">
        <v>0</v>
      </c>
      <c r="W868" s="349">
        <v>0</v>
      </c>
      <c r="X868" s="416">
        <v>1</v>
      </c>
      <c r="Y868" s="416">
        <v>0</v>
      </c>
      <c r="Z868" s="351">
        <v>29401000000</v>
      </c>
      <c r="AA868" s="352" t="s">
        <v>54</v>
      </c>
      <c r="AB868" s="353">
        <v>1000</v>
      </c>
      <c r="AC868" s="354">
        <v>42156</v>
      </c>
      <c r="AD868" s="354">
        <v>42156</v>
      </c>
      <c r="AE868" s="355">
        <v>42339</v>
      </c>
      <c r="AF868" s="408" t="s">
        <v>1905</v>
      </c>
      <c r="AG868" s="357" t="s">
        <v>1636</v>
      </c>
      <c r="AH868" s="70" t="s">
        <v>2488</v>
      </c>
      <c r="AI868" s="409"/>
      <c r="AJ868" s="409"/>
    </row>
    <row r="869" spans="1:36" s="359" customFormat="1" ht="40.5" customHeight="1">
      <c r="A869" s="344" t="s">
        <v>2485</v>
      </c>
      <c r="B869" s="346" t="s">
        <v>2394</v>
      </c>
      <c r="C869" s="344" t="s">
        <v>2399</v>
      </c>
      <c r="D869" s="358" t="s">
        <v>2395</v>
      </c>
      <c r="E869" s="345" t="s">
        <v>1900</v>
      </c>
      <c r="F869" s="346" t="s">
        <v>1556</v>
      </c>
      <c r="G869" s="346" t="s">
        <v>1968</v>
      </c>
      <c r="H869" s="347">
        <v>0</v>
      </c>
      <c r="I869" s="347">
        <v>0</v>
      </c>
      <c r="J869" s="347">
        <v>0</v>
      </c>
      <c r="K869" s="348">
        <v>0</v>
      </c>
      <c r="L869" s="347">
        <v>0</v>
      </c>
      <c r="M869" s="347">
        <v>0</v>
      </c>
      <c r="N869" s="347">
        <v>1</v>
      </c>
      <c r="O869" s="348">
        <v>1</v>
      </c>
      <c r="P869" s="347">
        <v>0</v>
      </c>
      <c r="Q869" s="347">
        <v>0</v>
      </c>
      <c r="R869" s="347">
        <v>0</v>
      </c>
      <c r="S869" s="349">
        <v>0</v>
      </c>
      <c r="T869" s="347">
        <v>0</v>
      </c>
      <c r="U869" s="347">
        <v>0</v>
      </c>
      <c r="V869" s="347">
        <v>0</v>
      </c>
      <c r="W869" s="349">
        <v>0</v>
      </c>
      <c r="X869" s="416">
        <v>1</v>
      </c>
      <c r="Y869" s="416">
        <v>0</v>
      </c>
      <c r="Z869" s="351">
        <v>29401000000</v>
      </c>
      <c r="AA869" s="352" t="s">
        <v>54</v>
      </c>
      <c r="AB869" s="353">
        <v>1000</v>
      </c>
      <c r="AC869" s="354">
        <v>42156</v>
      </c>
      <c r="AD869" s="354">
        <v>42156</v>
      </c>
      <c r="AE869" s="355">
        <v>42339</v>
      </c>
      <c r="AF869" s="408" t="s">
        <v>1905</v>
      </c>
      <c r="AG869" s="357" t="s">
        <v>1636</v>
      </c>
      <c r="AH869" s="70" t="s">
        <v>2488</v>
      </c>
      <c r="AI869" s="409"/>
      <c r="AJ869" s="409"/>
    </row>
    <row r="870" spans="1:36" s="359" customFormat="1" ht="40.5" customHeight="1">
      <c r="A870" s="344" t="s">
        <v>2511</v>
      </c>
      <c r="B870" s="346" t="s">
        <v>2394</v>
      </c>
      <c r="C870" s="344" t="s">
        <v>2399</v>
      </c>
      <c r="D870" s="358" t="s">
        <v>2395</v>
      </c>
      <c r="E870" s="345" t="s">
        <v>1900</v>
      </c>
      <c r="F870" s="346" t="s">
        <v>1556</v>
      </c>
      <c r="G870" s="346" t="s">
        <v>1968</v>
      </c>
      <c r="H870" s="347">
        <v>0</v>
      </c>
      <c r="I870" s="347">
        <v>0</v>
      </c>
      <c r="J870" s="347">
        <v>0</v>
      </c>
      <c r="K870" s="348">
        <v>0</v>
      </c>
      <c r="L870" s="347">
        <v>0</v>
      </c>
      <c r="M870" s="347">
        <v>0</v>
      </c>
      <c r="N870" s="347">
        <v>0</v>
      </c>
      <c r="O870" s="348">
        <v>0</v>
      </c>
      <c r="P870" s="347">
        <v>0</v>
      </c>
      <c r="Q870" s="347">
        <v>1</v>
      </c>
      <c r="R870" s="347">
        <v>0</v>
      </c>
      <c r="S870" s="349">
        <v>1</v>
      </c>
      <c r="T870" s="347">
        <v>0</v>
      </c>
      <c r="U870" s="347">
        <v>0</v>
      </c>
      <c r="V870" s="347">
        <v>0</v>
      </c>
      <c r="W870" s="349">
        <v>0</v>
      </c>
      <c r="X870" s="416">
        <v>1</v>
      </c>
      <c r="Y870" s="416">
        <v>0</v>
      </c>
      <c r="Z870" s="351">
        <v>29401000000</v>
      </c>
      <c r="AA870" s="352" t="s">
        <v>54</v>
      </c>
      <c r="AB870" s="353">
        <v>1000</v>
      </c>
      <c r="AC870" s="354">
        <v>42156</v>
      </c>
      <c r="AD870" s="354">
        <v>42217</v>
      </c>
      <c r="AE870" s="355">
        <v>42339</v>
      </c>
      <c r="AF870" s="408" t="s">
        <v>1905</v>
      </c>
      <c r="AG870" s="357" t="s">
        <v>1636</v>
      </c>
      <c r="AH870" s="70"/>
      <c r="AI870" s="409"/>
      <c r="AJ870" s="409"/>
    </row>
    <row r="871" spans="1:36" s="359" customFormat="1" ht="40.5" customHeight="1">
      <c r="A871" s="344" t="s">
        <v>2512</v>
      </c>
      <c r="B871" s="346" t="s">
        <v>2394</v>
      </c>
      <c r="C871" s="344" t="s">
        <v>2399</v>
      </c>
      <c r="D871" s="358" t="s">
        <v>2395</v>
      </c>
      <c r="E871" s="345" t="s">
        <v>1900</v>
      </c>
      <c r="F871" s="346" t="s">
        <v>1556</v>
      </c>
      <c r="G871" s="346" t="s">
        <v>1968</v>
      </c>
      <c r="H871" s="347">
        <v>0</v>
      </c>
      <c r="I871" s="347">
        <v>0</v>
      </c>
      <c r="J871" s="347">
        <v>0</v>
      </c>
      <c r="K871" s="348">
        <v>0</v>
      </c>
      <c r="L871" s="347">
        <v>0</v>
      </c>
      <c r="M871" s="347">
        <v>0</v>
      </c>
      <c r="N871" s="347">
        <v>0</v>
      </c>
      <c r="O871" s="348">
        <v>0</v>
      </c>
      <c r="P871" s="347">
        <v>0</v>
      </c>
      <c r="Q871" s="347">
        <v>1</v>
      </c>
      <c r="R871" s="347">
        <v>0</v>
      </c>
      <c r="S871" s="349">
        <v>1</v>
      </c>
      <c r="T871" s="347">
        <v>0</v>
      </c>
      <c r="U871" s="347">
        <v>0</v>
      </c>
      <c r="V871" s="347">
        <v>0</v>
      </c>
      <c r="W871" s="349">
        <v>0</v>
      </c>
      <c r="X871" s="416">
        <v>1</v>
      </c>
      <c r="Y871" s="416">
        <v>0</v>
      </c>
      <c r="Z871" s="351">
        <v>29401000000</v>
      </c>
      <c r="AA871" s="352" t="s">
        <v>54</v>
      </c>
      <c r="AB871" s="353">
        <v>1000</v>
      </c>
      <c r="AC871" s="354">
        <v>42156</v>
      </c>
      <c r="AD871" s="354">
        <v>42217</v>
      </c>
      <c r="AE871" s="355">
        <v>42339</v>
      </c>
      <c r="AF871" s="408" t="s">
        <v>1905</v>
      </c>
      <c r="AG871" s="357" t="s">
        <v>1636</v>
      </c>
      <c r="AH871" s="70"/>
      <c r="AI871" s="409"/>
      <c r="AJ871" s="409"/>
    </row>
    <row r="872" spans="1:255" s="513" customFormat="1" ht="40.5" customHeight="1">
      <c r="A872" s="346" t="s">
        <v>2523</v>
      </c>
      <c r="B872" s="346" t="s">
        <v>2394</v>
      </c>
      <c r="C872" s="344" t="s">
        <v>2524</v>
      </c>
      <c r="D872" s="516" t="s">
        <v>2525</v>
      </c>
      <c r="E872" s="408" t="s">
        <v>1900</v>
      </c>
      <c r="F872" s="346" t="s">
        <v>1556</v>
      </c>
      <c r="G872" s="346" t="s">
        <v>1548</v>
      </c>
      <c r="H872" s="382">
        <v>0</v>
      </c>
      <c r="I872" s="382">
        <v>0</v>
      </c>
      <c r="J872" s="382">
        <v>0</v>
      </c>
      <c r="K872" s="549">
        <f aca="true" t="shared" si="22" ref="K872:K878">H872+I872+J872</f>
        <v>0</v>
      </c>
      <c r="L872" s="382">
        <v>0</v>
      </c>
      <c r="M872" s="382">
        <v>0</v>
      </c>
      <c r="N872" s="382">
        <v>0</v>
      </c>
      <c r="O872" s="549">
        <v>0</v>
      </c>
      <c r="P872" s="382">
        <v>0</v>
      </c>
      <c r="Q872" s="347">
        <v>1</v>
      </c>
      <c r="R872" s="382">
        <v>0</v>
      </c>
      <c r="S872" s="349">
        <v>1</v>
      </c>
      <c r="T872" s="382">
        <v>0</v>
      </c>
      <c r="U872" s="382">
        <v>0</v>
      </c>
      <c r="V872" s="382">
        <v>0</v>
      </c>
      <c r="W872" s="549">
        <v>0</v>
      </c>
      <c r="X872" s="416">
        <f>K872+O872+S872+W872</f>
        <v>1</v>
      </c>
      <c r="Y872" s="504">
        <v>0</v>
      </c>
      <c r="Z872" s="351">
        <v>29401000000</v>
      </c>
      <c r="AA872" s="352" t="s">
        <v>54</v>
      </c>
      <c r="AB872" s="353">
        <v>5000</v>
      </c>
      <c r="AC872" s="355">
        <v>42217</v>
      </c>
      <c r="AD872" s="355"/>
      <c r="AE872" s="355">
        <v>42369</v>
      </c>
      <c r="AF872" s="388" t="s">
        <v>2528</v>
      </c>
      <c r="AG872" s="505" t="s">
        <v>1636</v>
      </c>
      <c r="AH872" s="506" t="s">
        <v>2529</v>
      </c>
      <c r="AI872" s="507"/>
      <c r="AJ872" s="508"/>
      <c r="AK872" s="509"/>
      <c r="AL872" s="508"/>
      <c r="AM872" s="508"/>
      <c r="AN872" s="508"/>
      <c r="AO872" s="508"/>
      <c r="AP872" s="508"/>
      <c r="AQ872" s="508"/>
      <c r="AR872" s="508"/>
      <c r="AS872" s="508"/>
      <c r="AT872" s="508"/>
      <c r="AU872" s="508"/>
      <c r="AV872" s="508"/>
      <c r="AW872" s="510"/>
      <c r="AX872" s="508"/>
      <c r="AY872" s="511"/>
      <c r="AZ872" s="508"/>
      <c r="BA872" s="508"/>
      <c r="BB872" s="508"/>
      <c r="BC872" s="508"/>
      <c r="BD872" s="511"/>
      <c r="BE872" s="508"/>
      <c r="BF872" s="512"/>
      <c r="BH872" s="514"/>
      <c r="BI872" s="515"/>
      <c r="BJ872" s="515"/>
      <c r="BK872" s="509"/>
      <c r="BM872" s="508"/>
      <c r="BN872" s="508"/>
      <c r="BO872" s="507"/>
      <c r="BP872" s="508"/>
      <c r="BQ872" s="509"/>
      <c r="BR872" s="508"/>
      <c r="BS872" s="508"/>
      <c r="BT872" s="508"/>
      <c r="BU872" s="508"/>
      <c r="BV872" s="508"/>
      <c r="BW872" s="508"/>
      <c r="BX872" s="508"/>
      <c r="BY872" s="508"/>
      <c r="BZ872" s="508"/>
      <c r="CA872" s="508"/>
      <c r="CB872" s="508"/>
      <c r="CC872" s="510"/>
      <c r="CD872" s="508"/>
      <c r="CE872" s="511"/>
      <c r="CF872" s="508"/>
      <c r="CG872" s="508"/>
      <c r="CH872" s="508"/>
      <c r="CI872" s="508"/>
      <c r="CJ872" s="511"/>
      <c r="CK872" s="508"/>
      <c r="CL872" s="512"/>
      <c r="CN872" s="514"/>
      <c r="CO872" s="515"/>
      <c r="CP872" s="515"/>
      <c r="CQ872" s="509"/>
      <c r="CS872" s="508"/>
      <c r="CT872" s="508"/>
      <c r="CU872" s="507"/>
      <c r="CV872" s="508"/>
      <c r="CW872" s="509"/>
      <c r="CX872" s="508"/>
      <c r="CY872" s="508"/>
      <c r="CZ872" s="508"/>
      <c r="DA872" s="508"/>
      <c r="DB872" s="508"/>
      <c r="DC872" s="508"/>
      <c r="DD872" s="508"/>
      <c r="DE872" s="508"/>
      <c r="DF872" s="508"/>
      <c r="DG872" s="508"/>
      <c r="DH872" s="508"/>
      <c r="DI872" s="510"/>
      <c r="DJ872" s="508"/>
      <c r="DK872" s="511"/>
      <c r="DL872" s="508"/>
      <c r="DM872" s="508"/>
      <c r="DN872" s="508"/>
      <c r="DO872" s="508"/>
      <c r="DP872" s="511"/>
      <c r="DQ872" s="508"/>
      <c r="DR872" s="512"/>
      <c r="DT872" s="514"/>
      <c r="DU872" s="515"/>
      <c r="DV872" s="515"/>
      <c r="DW872" s="509"/>
      <c r="DY872" s="508"/>
      <c r="DZ872" s="508"/>
      <c r="EA872" s="507"/>
      <c r="EB872" s="508"/>
      <c r="EC872" s="509"/>
      <c r="ED872" s="508"/>
      <c r="EE872" s="508"/>
      <c r="EF872" s="508"/>
      <c r="EG872" s="508"/>
      <c r="EH872" s="508"/>
      <c r="EI872" s="508"/>
      <c r="EJ872" s="508"/>
      <c r="EK872" s="508"/>
      <c r="EL872" s="508"/>
      <c r="EM872" s="508"/>
      <c r="EN872" s="508"/>
      <c r="EO872" s="510"/>
      <c r="EP872" s="508"/>
      <c r="EQ872" s="511"/>
      <c r="ER872" s="508"/>
      <c r="ES872" s="508"/>
      <c r="ET872" s="508"/>
      <c r="EU872" s="508"/>
      <c r="EV872" s="511"/>
      <c r="EW872" s="508"/>
      <c r="EX872" s="512"/>
      <c r="EZ872" s="514"/>
      <c r="FA872" s="515"/>
      <c r="FB872" s="515"/>
      <c r="FC872" s="509"/>
      <c r="FE872" s="508"/>
      <c r="FF872" s="508"/>
      <c r="FG872" s="507"/>
      <c r="FH872" s="508"/>
      <c r="FI872" s="509"/>
      <c r="FJ872" s="508"/>
      <c r="FK872" s="508"/>
      <c r="FL872" s="508"/>
      <c r="FM872" s="508"/>
      <c r="FN872" s="508"/>
      <c r="FO872" s="508"/>
      <c r="FP872" s="508"/>
      <c r="FQ872" s="508"/>
      <c r="FR872" s="508"/>
      <c r="FS872" s="508"/>
      <c r="FT872" s="508"/>
      <c r="FU872" s="510"/>
      <c r="FV872" s="508"/>
      <c r="FW872" s="511"/>
      <c r="FX872" s="508"/>
      <c r="FY872" s="508"/>
      <c r="FZ872" s="508"/>
      <c r="GA872" s="508"/>
      <c r="GB872" s="511"/>
      <c r="GC872" s="508"/>
      <c r="GD872" s="512"/>
      <c r="GF872" s="514"/>
      <c r="GG872" s="515"/>
      <c r="GH872" s="515"/>
      <c r="GI872" s="509"/>
      <c r="GK872" s="508"/>
      <c r="GL872" s="508"/>
      <c r="GM872" s="507"/>
      <c r="GN872" s="508"/>
      <c r="GO872" s="509"/>
      <c r="GP872" s="508"/>
      <c r="GQ872" s="508"/>
      <c r="GR872" s="508"/>
      <c r="GS872" s="508"/>
      <c r="GT872" s="508"/>
      <c r="GU872" s="508"/>
      <c r="GV872" s="508"/>
      <c r="GW872" s="508"/>
      <c r="GX872" s="508"/>
      <c r="GY872" s="508"/>
      <c r="GZ872" s="508"/>
      <c r="HA872" s="510"/>
      <c r="HB872" s="508"/>
      <c r="HC872" s="511"/>
      <c r="HD872" s="508"/>
      <c r="HE872" s="508"/>
      <c r="HF872" s="508"/>
      <c r="HG872" s="508"/>
      <c r="HH872" s="511"/>
      <c r="HI872" s="508"/>
      <c r="HJ872" s="512"/>
      <c r="HL872" s="514"/>
      <c r="HM872" s="515"/>
      <c r="HN872" s="515"/>
      <c r="HO872" s="509"/>
      <c r="HQ872" s="508"/>
      <c r="HR872" s="508"/>
      <c r="HS872" s="507"/>
      <c r="HT872" s="508"/>
      <c r="HU872" s="509"/>
      <c r="HV872" s="508"/>
      <c r="HW872" s="508"/>
      <c r="HX872" s="508"/>
      <c r="HY872" s="508"/>
      <c r="HZ872" s="508"/>
      <c r="IA872" s="508"/>
      <c r="IB872" s="508"/>
      <c r="IC872" s="508"/>
      <c r="ID872" s="508"/>
      <c r="IE872" s="508"/>
      <c r="IF872" s="508"/>
      <c r="IG872" s="510"/>
      <c r="IH872" s="508"/>
      <c r="II872" s="511"/>
      <c r="IJ872" s="508"/>
      <c r="IK872" s="508"/>
      <c r="IL872" s="508"/>
      <c r="IM872" s="508"/>
      <c r="IN872" s="511"/>
      <c r="IO872" s="508"/>
      <c r="IP872" s="512"/>
      <c r="IR872" s="514"/>
      <c r="IS872" s="515"/>
      <c r="IT872" s="515"/>
      <c r="IU872" s="509"/>
    </row>
    <row r="873" spans="1:255" s="513" customFormat="1" ht="40.5" customHeight="1">
      <c r="A873" s="346" t="s">
        <v>2526</v>
      </c>
      <c r="B873" s="346" t="s">
        <v>2394</v>
      </c>
      <c r="C873" s="344" t="s">
        <v>2524</v>
      </c>
      <c r="D873" s="516" t="s">
        <v>2525</v>
      </c>
      <c r="E873" s="408" t="s">
        <v>1900</v>
      </c>
      <c r="F873" s="346" t="s">
        <v>1556</v>
      </c>
      <c r="G873" s="346" t="s">
        <v>1548</v>
      </c>
      <c r="H873" s="382">
        <v>0</v>
      </c>
      <c r="I873" s="382">
        <v>0</v>
      </c>
      <c r="J873" s="382">
        <v>0</v>
      </c>
      <c r="K873" s="549">
        <f t="shared" si="22"/>
        <v>0</v>
      </c>
      <c r="L873" s="382">
        <v>0</v>
      </c>
      <c r="M873" s="382">
        <v>0</v>
      </c>
      <c r="N873" s="382">
        <v>0</v>
      </c>
      <c r="O873" s="549">
        <v>0</v>
      </c>
      <c r="P873" s="382">
        <v>0</v>
      </c>
      <c r="Q873" s="347">
        <v>1</v>
      </c>
      <c r="R873" s="382">
        <v>0</v>
      </c>
      <c r="S873" s="349">
        <v>1</v>
      </c>
      <c r="T873" s="382">
        <v>0</v>
      </c>
      <c r="U873" s="382">
        <v>0</v>
      </c>
      <c r="V873" s="382">
        <v>0</v>
      </c>
      <c r="W873" s="549">
        <v>0</v>
      </c>
      <c r="X873" s="416">
        <v>1</v>
      </c>
      <c r="Y873" s="504">
        <v>0</v>
      </c>
      <c r="Z873" s="351">
        <v>29401000000</v>
      </c>
      <c r="AA873" s="352" t="s">
        <v>54</v>
      </c>
      <c r="AB873" s="353">
        <v>5000</v>
      </c>
      <c r="AC873" s="355">
        <v>42217</v>
      </c>
      <c r="AD873" s="355"/>
      <c r="AE873" s="355">
        <v>42369</v>
      </c>
      <c r="AF873" s="388" t="s">
        <v>2528</v>
      </c>
      <c r="AG873" s="352" t="s">
        <v>1636</v>
      </c>
      <c r="AH873" s="506" t="s">
        <v>2529</v>
      </c>
      <c r="AI873" s="507"/>
      <c r="AJ873" s="508"/>
      <c r="AK873" s="509"/>
      <c r="AL873" s="508"/>
      <c r="AM873" s="508"/>
      <c r="AN873" s="508"/>
      <c r="AO873" s="508"/>
      <c r="AP873" s="508"/>
      <c r="AQ873" s="508"/>
      <c r="AR873" s="508"/>
      <c r="AS873" s="508"/>
      <c r="AT873" s="508"/>
      <c r="AU873" s="508"/>
      <c r="AV873" s="508"/>
      <c r="AW873" s="510"/>
      <c r="AX873" s="508"/>
      <c r="AY873" s="511"/>
      <c r="AZ873" s="508"/>
      <c r="BA873" s="508"/>
      <c r="BB873" s="508"/>
      <c r="BC873" s="508"/>
      <c r="BD873" s="511"/>
      <c r="BE873" s="508"/>
      <c r="BF873" s="512"/>
      <c r="BH873" s="514"/>
      <c r="BI873" s="515"/>
      <c r="BJ873" s="515"/>
      <c r="BK873" s="509"/>
      <c r="BM873" s="508"/>
      <c r="BN873" s="508"/>
      <c r="BO873" s="507"/>
      <c r="BP873" s="508"/>
      <c r="BQ873" s="509"/>
      <c r="BR873" s="508"/>
      <c r="BS873" s="508"/>
      <c r="BT873" s="508"/>
      <c r="BU873" s="508"/>
      <c r="BV873" s="508"/>
      <c r="BW873" s="508"/>
      <c r="BX873" s="508"/>
      <c r="BY873" s="508"/>
      <c r="BZ873" s="508"/>
      <c r="CA873" s="508"/>
      <c r="CB873" s="508"/>
      <c r="CC873" s="510"/>
      <c r="CD873" s="508"/>
      <c r="CE873" s="511"/>
      <c r="CF873" s="508"/>
      <c r="CG873" s="508"/>
      <c r="CH873" s="508"/>
      <c r="CI873" s="508"/>
      <c r="CJ873" s="511"/>
      <c r="CK873" s="508"/>
      <c r="CL873" s="512"/>
      <c r="CN873" s="514"/>
      <c r="CO873" s="515"/>
      <c r="CP873" s="515"/>
      <c r="CQ873" s="509"/>
      <c r="CS873" s="508"/>
      <c r="CT873" s="508"/>
      <c r="CU873" s="507"/>
      <c r="CV873" s="508"/>
      <c r="CW873" s="509"/>
      <c r="CX873" s="508"/>
      <c r="CY873" s="508"/>
      <c r="CZ873" s="508"/>
      <c r="DA873" s="508"/>
      <c r="DB873" s="508"/>
      <c r="DC873" s="508"/>
      <c r="DD873" s="508"/>
      <c r="DE873" s="508"/>
      <c r="DF873" s="508"/>
      <c r="DG873" s="508"/>
      <c r="DH873" s="508"/>
      <c r="DI873" s="510"/>
      <c r="DJ873" s="508"/>
      <c r="DK873" s="511"/>
      <c r="DL873" s="508"/>
      <c r="DM873" s="508"/>
      <c r="DN873" s="508"/>
      <c r="DO873" s="508"/>
      <c r="DP873" s="511"/>
      <c r="DQ873" s="508"/>
      <c r="DR873" s="512"/>
      <c r="DT873" s="514"/>
      <c r="DU873" s="515"/>
      <c r="DV873" s="515"/>
      <c r="DW873" s="509"/>
      <c r="DY873" s="508"/>
      <c r="DZ873" s="508"/>
      <c r="EA873" s="507"/>
      <c r="EB873" s="508"/>
      <c r="EC873" s="509"/>
      <c r="ED873" s="508"/>
      <c r="EE873" s="508"/>
      <c r="EF873" s="508"/>
      <c r="EG873" s="508"/>
      <c r="EH873" s="508"/>
      <c r="EI873" s="508"/>
      <c r="EJ873" s="508"/>
      <c r="EK873" s="508"/>
      <c r="EL873" s="508"/>
      <c r="EM873" s="508"/>
      <c r="EN873" s="508"/>
      <c r="EO873" s="510"/>
      <c r="EP873" s="508"/>
      <c r="EQ873" s="511"/>
      <c r="ER873" s="508"/>
      <c r="ES873" s="508"/>
      <c r="ET873" s="508"/>
      <c r="EU873" s="508"/>
      <c r="EV873" s="511"/>
      <c r="EW873" s="508"/>
      <c r="EX873" s="512"/>
      <c r="EZ873" s="514"/>
      <c r="FA873" s="515"/>
      <c r="FB873" s="515"/>
      <c r="FC873" s="509"/>
      <c r="FE873" s="508"/>
      <c r="FF873" s="508"/>
      <c r="FG873" s="507"/>
      <c r="FH873" s="508"/>
      <c r="FI873" s="509"/>
      <c r="FJ873" s="508"/>
      <c r="FK873" s="508"/>
      <c r="FL873" s="508"/>
      <c r="FM873" s="508"/>
      <c r="FN873" s="508"/>
      <c r="FO873" s="508"/>
      <c r="FP873" s="508"/>
      <c r="FQ873" s="508"/>
      <c r="FR873" s="508"/>
      <c r="FS873" s="508"/>
      <c r="FT873" s="508"/>
      <c r="FU873" s="510"/>
      <c r="FV873" s="508"/>
      <c r="FW873" s="511"/>
      <c r="FX873" s="508"/>
      <c r="FY873" s="508"/>
      <c r="FZ873" s="508"/>
      <c r="GA873" s="508"/>
      <c r="GB873" s="511"/>
      <c r="GC873" s="508"/>
      <c r="GD873" s="512"/>
      <c r="GF873" s="514"/>
      <c r="GG873" s="515"/>
      <c r="GH873" s="515"/>
      <c r="GI873" s="509"/>
      <c r="GK873" s="508"/>
      <c r="GL873" s="508"/>
      <c r="GM873" s="507"/>
      <c r="GN873" s="508"/>
      <c r="GO873" s="509"/>
      <c r="GP873" s="508"/>
      <c r="GQ873" s="508"/>
      <c r="GR873" s="508"/>
      <c r="GS873" s="508"/>
      <c r="GT873" s="508"/>
      <c r="GU873" s="508"/>
      <c r="GV873" s="508"/>
      <c r="GW873" s="508"/>
      <c r="GX873" s="508"/>
      <c r="GY873" s="508"/>
      <c r="GZ873" s="508"/>
      <c r="HA873" s="510"/>
      <c r="HB873" s="508"/>
      <c r="HC873" s="511"/>
      <c r="HD873" s="508"/>
      <c r="HE873" s="508"/>
      <c r="HF873" s="508"/>
      <c r="HG873" s="508"/>
      <c r="HH873" s="511"/>
      <c r="HI873" s="508"/>
      <c r="HJ873" s="512"/>
      <c r="HL873" s="514"/>
      <c r="HM873" s="515"/>
      <c r="HN873" s="515"/>
      <c r="HO873" s="509"/>
      <c r="HQ873" s="508"/>
      <c r="HR873" s="508"/>
      <c r="HS873" s="507"/>
      <c r="HT873" s="508"/>
      <c r="HU873" s="509"/>
      <c r="HV873" s="508"/>
      <c r="HW873" s="508"/>
      <c r="HX873" s="508"/>
      <c r="HY873" s="508"/>
      <c r="HZ873" s="508"/>
      <c r="IA873" s="508"/>
      <c r="IB873" s="508"/>
      <c r="IC873" s="508"/>
      <c r="ID873" s="508"/>
      <c r="IE873" s="508"/>
      <c r="IF873" s="508"/>
      <c r="IG873" s="510"/>
      <c r="IH873" s="508"/>
      <c r="II873" s="511"/>
      <c r="IJ873" s="508"/>
      <c r="IK873" s="508"/>
      <c r="IL873" s="508"/>
      <c r="IM873" s="508"/>
      <c r="IN873" s="511"/>
      <c r="IO873" s="508"/>
      <c r="IP873" s="512"/>
      <c r="IR873" s="514"/>
      <c r="IS873" s="515"/>
      <c r="IT873" s="515"/>
      <c r="IU873" s="509"/>
    </row>
    <row r="874" spans="1:255" s="513" customFormat="1" ht="69" customHeight="1">
      <c r="A874" s="346" t="s">
        <v>2527</v>
      </c>
      <c r="B874" s="346" t="s">
        <v>2394</v>
      </c>
      <c r="C874" s="344" t="s">
        <v>2524</v>
      </c>
      <c r="D874" s="516" t="s">
        <v>2525</v>
      </c>
      <c r="E874" s="408" t="s">
        <v>1900</v>
      </c>
      <c r="F874" s="346" t="s">
        <v>1556</v>
      </c>
      <c r="G874" s="346" t="s">
        <v>1548</v>
      </c>
      <c r="H874" s="382">
        <v>0</v>
      </c>
      <c r="I874" s="382">
        <v>0</v>
      </c>
      <c r="J874" s="382">
        <v>0</v>
      </c>
      <c r="K874" s="549">
        <f t="shared" si="22"/>
        <v>0</v>
      </c>
      <c r="L874" s="382">
        <v>0</v>
      </c>
      <c r="M874" s="382">
        <v>0</v>
      </c>
      <c r="N874" s="382">
        <v>0</v>
      </c>
      <c r="O874" s="549">
        <v>0</v>
      </c>
      <c r="P874" s="382">
        <v>0</v>
      </c>
      <c r="Q874" s="347">
        <v>1</v>
      </c>
      <c r="R874" s="382">
        <v>0</v>
      </c>
      <c r="S874" s="349">
        <v>1</v>
      </c>
      <c r="T874" s="382">
        <v>0</v>
      </c>
      <c r="U874" s="382">
        <v>0</v>
      </c>
      <c r="V874" s="382">
        <v>0</v>
      </c>
      <c r="W874" s="549">
        <v>0</v>
      </c>
      <c r="X874" s="416">
        <v>1</v>
      </c>
      <c r="Y874" s="504">
        <v>0</v>
      </c>
      <c r="Z874" s="351">
        <v>29401000000</v>
      </c>
      <c r="AA874" s="352" t="s">
        <v>54</v>
      </c>
      <c r="AB874" s="353">
        <v>5000</v>
      </c>
      <c r="AC874" s="355">
        <v>42217</v>
      </c>
      <c r="AD874" s="355"/>
      <c r="AE874" s="355">
        <v>42369</v>
      </c>
      <c r="AF874" s="388" t="s">
        <v>2528</v>
      </c>
      <c r="AG874" s="352" t="s">
        <v>1636</v>
      </c>
      <c r="AH874" s="506" t="s">
        <v>2540</v>
      </c>
      <c r="AI874" s="507"/>
      <c r="AJ874" s="508"/>
      <c r="AK874" s="509"/>
      <c r="AL874" s="508"/>
      <c r="AM874" s="508"/>
      <c r="AN874" s="508"/>
      <c r="AO874" s="508"/>
      <c r="AP874" s="508"/>
      <c r="AQ874" s="508"/>
      <c r="AR874" s="508"/>
      <c r="AS874" s="508"/>
      <c r="AT874" s="508"/>
      <c r="AU874" s="508"/>
      <c r="AV874" s="508"/>
      <c r="AW874" s="510"/>
      <c r="AX874" s="508"/>
      <c r="AY874" s="511"/>
      <c r="AZ874" s="508"/>
      <c r="BA874" s="508"/>
      <c r="BB874" s="508"/>
      <c r="BC874" s="508"/>
      <c r="BD874" s="511"/>
      <c r="BE874" s="508"/>
      <c r="BF874" s="512"/>
      <c r="BH874" s="514"/>
      <c r="BI874" s="515"/>
      <c r="BJ874" s="515"/>
      <c r="BK874" s="509"/>
      <c r="BM874" s="508"/>
      <c r="BN874" s="508"/>
      <c r="BO874" s="507"/>
      <c r="BP874" s="508"/>
      <c r="BQ874" s="509"/>
      <c r="BR874" s="508"/>
      <c r="BS874" s="508"/>
      <c r="BT874" s="508"/>
      <c r="BU874" s="508"/>
      <c r="BV874" s="508"/>
      <c r="BW874" s="508"/>
      <c r="BX874" s="508"/>
      <c r="BY874" s="508"/>
      <c r="BZ874" s="508"/>
      <c r="CA874" s="508"/>
      <c r="CB874" s="508"/>
      <c r="CC874" s="510"/>
      <c r="CD874" s="508"/>
      <c r="CE874" s="511"/>
      <c r="CF874" s="508"/>
      <c r="CG874" s="508"/>
      <c r="CH874" s="508"/>
      <c r="CI874" s="508"/>
      <c r="CJ874" s="511"/>
      <c r="CK874" s="508"/>
      <c r="CL874" s="512"/>
      <c r="CN874" s="514"/>
      <c r="CO874" s="515"/>
      <c r="CP874" s="515"/>
      <c r="CQ874" s="509"/>
      <c r="CS874" s="508"/>
      <c r="CT874" s="508"/>
      <c r="CU874" s="507"/>
      <c r="CV874" s="508"/>
      <c r="CW874" s="509"/>
      <c r="CX874" s="508"/>
      <c r="CY874" s="508"/>
      <c r="CZ874" s="508"/>
      <c r="DA874" s="508"/>
      <c r="DB874" s="508"/>
      <c r="DC874" s="508"/>
      <c r="DD874" s="508"/>
      <c r="DE874" s="508"/>
      <c r="DF874" s="508"/>
      <c r="DG874" s="508"/>
      <c r="DH874" s="508"/>
      <c r="DI874" s="510"/>
      <c r="DJ874" s="508"/>
      <c r="DK874" s="511"/>
      <c r="DL874" s="508"/>
      <c r="DM874" s="508"/>
      <c r="DN874" s="508"/>
      <c r="DO874" s="508"/>
      <c r="DP874" s="511"/>
      <c r="DQ874" s="508"/>
      <c r="DR874" s="512"/>
      <c r="DT874" s="514"/>
      <c r="DU874" s="515"/>
      <c r="DV874" s="515"/>
      <c r="DW874" s="509"/>
      <c r="DY874" s="508"/>
      <c r="DZ874" s="508"/>
      <c r="EA874" s="507"/>
      <c r="EB874" s="508"/>
      <c r="EC874" s="509"/>
      <c r="ED874" s="508"/>
      <c r="EE874" s="508"/>
      <c r="EF874" s="508"/>
      <c r="EG874" s="508"/>
      <c r="EH874" s="508"/>
      <c r="EI874" s="508"/>
      <c r="EJ874" s="508"/>
      <c r="EK874" s="508"/>
      <c r="EL874" s="508"/>
      <c r="EM874" s="508"/>
      <c r="EN874" s="508"/>
      <c r="EO874" s="510"/>
      <c r="EP874" s="508"/>
      <c r="EQ874" s="511"/>
      <c r="ER874" s="508"/>
      <c r="ES874" s="508"/>
      <c r="ET874" s="508"/>
      <c r="EU874" s="508"/>
      <c r="EV874" s="511"/>
      <c r="EW874" s="508"/>
      <c r="EX874" s="512"/>
      <c r="EZ874" s="514"/>
      <c r="FA874" s="515"/>
      <c r="FB874" s="515"/>
      <c r="FC874" s="509"/>
      <c r="FE874" s="508"/>
      <c r="FF874" s="508"/>
      <c r="FG874" s="507"/>
      <c r="FH874" s="508"/>
      <c r="FI874" s="509"/>
      <c r="FJ874" s="508"/>
      <c r="FK874" s="508"/>
      <c r="FL874" s="508"/>
      <c r="FM874" s="508"/>
      <c r="FN874" s="508"/>
      <c r="FO874" s="508"/>
      <c r="FP874" s="508"/>
      <c r="FQ874" s="508"/>
      <c r="FR874" s="508"/>
      <c r="FS874" s="508"/>
      <c r="FT874" s="508"/>
      <c r="FU874" s="510"/>
      <c r="FV874" s="508"/>
      <c r="FW874" s="511"/>
      <c r="FX874" s="508"/>
      <c r="FY874" s="508"/>
      <c r="FZ874" s="508"/>
      <c r="GA874" s="508"/>
      <c r="GB874" s="511"/>
      <c r="GC874" s="508"/>
      <c r="GD874" s="512"/>
      <c r="GF874" s="514"/>
      <c r="GG874" s="515"/>
      <c r="GH874" s="515"/>
      <c r="GI874" s="509"/>
      <c r="GK874" s="508"/>
      <c r="GL874" s="508"/>
      <c r="GM874" s="507"/>
      <c r="GN874" s="508"/>
      <c r="GO874" s="509"/>
      <c r="GP874" s="508"/>
      <c r="GQ874" s="508"/>
      <c r="GR874" s="508"/>
      <c r="GS874" s="508"/>
      <c r="GT874" s="508"/>
      <c r="GU874" s="508"/>
      <c r="GV874" s="508"/>
      <c r="GW874" s="508"/>
      <c r="GX874" s="508"/>
      <c r="GY874" s="508"/>
      <c r="GZ874" s="508"/>
      <c r="HA874" s="510"/>
      <c r="HB874" s="508"/>
      <c r="HC874" s="511"/>
      <c r="HD874" s="508"/>
      <c r="HE874" s="508"/>
      <c r="HF874" s="508"/>
      <c r="HG874" s="508"/>
      <c r="HH874" s="511"/>
      <c r="HI874" s="508"/>
      <c r="HJ874" s="512"/>
      <c r="HL874" s="514"/>
      <c r="HM874" s="515"/>
      <c r="HN874" s="515"/>
      <c r="HO874" s="509"/>
      <c r="HQ874" s="508"/>
      <c r="HR874" s="508"/>
      <c r="HS874" s="507"/>
      <c r="HT874" s="508"/>
      <c r="HU874" s="509"/>
      <c r="HV874" s="508"/>
      <c r="HW874" s="508"/>
      <c r="HX874" s="508"/>
      <c r="HY874" s="508"/>
      <c r="HZ874" s="508"/>
      <c r="IA874" s="508"/>
      <c r="IB874" s="508"/>
      <c r="IC874" s="508"/>
      <c r="ID874" s="508"/>
      <c r="IE874" s="508"/>
      <c r="IF874" s="508"/>
      <c r="IG874" s="510"/>
      <c r="IH874" s="508"/>
      <c r="II874" s="511"/>
      <c r="IJ874" s="508"/>
      <c r="IK874" s="508"/>
      <c r="IL874" s="508"/>
      <c r="IM874" s="508"/>
      <c r="IN874" s="511"/>
      <c r="IO874" s="508"/>
      <c r="IP874" s="512"/>
      <c r="IR874" s="514"/>
      <c r="IS874" s="515"/>
      <c r="IT874" s="515"/>
      <c r="IU874" s="509"/>
    </row>
    <row r="875" spans="1:34" s="535" customFormat="1" ht="47.25" customHeight="1">
      <c r="A875" s="346" t="s">
        <v>2539</v>
      </c>
      <c r="B875" s="346" t="s">
        <v>2394</v>
      </c>
      <c r="C875" s="344" t="s">
        <v>2524</v>
      </c>
      <c r="D875" s="532" t="s">
        <v>2525</v>
      </c>
      <c r="E875" s="382" t="s">
        <v>1900</v>
      </c>
      <c r="F875" s="532" t="s">
        <v>1556</v>
      </c>
      <c r="G875" s="532" t="s">
        <v>1548</v>
      </c>
      <c r="H875" s="383">
        <v>0</v>
      </c>
      <c r="I875" s="383">
        <v>0</v>
      </c>
      <c r="J875" s="383">
        <v>0</v>
      </c>
      <c r="K875" s="384">
        <v>0</v>
      </c>
      <c r="L875" s="383">
        <v>0</v>
      </c>
      <c r="M875" s="383">
        <v>0</v>
      </c>
      <c r="N875" s="383">
        <v>0</v>
      </c>
      <c r="O875" s="384">
        <v>0</v>
      </c>
      <c r="P875" s="383">
        <v>0</v>
      </c>
      <c r="Q875" s="383">
        <v>0</v>
      </c>
      <c r="R875" s="346">
        <v>1</v>
      </c>
      <c r="S875" s="550">
        <v>1</v>
      </c>
      <c r="T875" s="450">
        <v>0</v>
      </c>
      <c r="U875" s="450">
        <v>0</v>
      </c>
      <c r="V875" s="450">
        <v>0</v>
      </c>
      <c r="W875" s="384">
        <v>0</v>
      </c>
      <c r="X875" s="533">
        <f>K875+O875+S875+W875</f>
        <v>1</v>
      </c>
      <c r="Y875" s="534">
        <v>0</v>
      </c>
      <c r="Z875" s="351">
        <v>29401000000</v>
      </c>
      <c r="AA875" s="352" t="s">
        <v>54</v>
      </c>
      <c r="AB875" s="353">
        <v>5000</v>
      </c>
      <c r="AC875" s="355">
        <v>42248</v>
      </c>
      <c r="AD875" s="355">
        <v>42248</v>
      </c>
      <c r="AE875" s="408" t="s">
        <v>1905</v>
      </c>
      <c r="AF875" s="408" t="s">
        <v>1905</v>
      </c>
      <c r="AG875" s="352" t="s">
        <v>1636</v>
      </c>
      <c r="AH875" s="536"/>
    </row>
    <row r="876" spans="1:34" s="1" customFormat="1" ht="37.5">
      <c r="A876" s="51" t="s">
        <v>1550</v>
      </c>
      <c r="B876" s="52" t="s">
        <v>1931</v>
      </c>
      <c r="C876" s="51" t="s">
        <v>1932</v>
      </c>
      <c r="D876" s="199" t="s">
        <v>1933</v>
      </c>
      <c r="E876" s="162" t="s">
        <v>1934</v>
      </c>
      <c r="F876" s="52" t="s">
        <v>1556</v>
      </c>
      <c r="G876" s="52" t="s">
        <v>1548</v>
      </c>
      <c r="H876" s="54"/>
      <c r="I876" s="54"/>
      <c r="J876" s="54"/>
      <c r="K876" s="239">
        <f t="shared" si="22"/>
        <v>0</v>
      </c>
      <c r="L876" s="54"/>
      <c r="M876" s="54"/>
      <c r="N876" s="54"/>
      <c r="O876" s="239">
        <f>L876+M876+N876</f>
        <v>0</v>
      </c>
      <c r="P876" s="54"/>
      <c r="Q876" s="54">
        <v>1</v>
      </c>
      <c r="R876" s="54"/>
      <c r="S876" s="248">
        <f>P876+Q876+R876</f>
        <v>1</v>
      </c>
      <c r="T876" s="54"/>
      <c r="U876" s="54"/>
      <c r="V876" s="54"/>
      <c r="W876" s="248">
        <f>T876+U876+V876</f>
        <v>0</v>
      </c>
      <c r="X876" s="44">
        <f>K876+O876+S876+W876</f>
        <v>1</v>
      </c>
      <c r="Y876" s="44"/>
      <c r="Z876" s="56">
        <v>29401000000</v>
      </c>
      <c r="AA876" s="56" t="s">
        <v>54</v>
      </c>
      <c r="AB876" s="85">
        <v>100</v>
      </c>
      <c r="AC876" s="85">
        <v>100</v>
      </c>
      <c r="AD876" s="163">
        <v>42095</v>
      </c>
      <c r="AE876" s="58">
        <v>42217</v>
      </c>
      <c r="AF876" s="59" t="s">
        <v>1905</v>
      </c>
      <c r="AG876" s="56" t="s">
        <v>1636</v>
      </c>
      <c r="AH876" s="64"/>
    </row>
    <row r="877" spans="1:256" s="1" customFormat="1" ht="67.5" customHeight="1">
      <c r="A877" s="51" t="s">
        <v>1982</v>
      </c>
      <c r="B877" s="41" t="s">
        <v>1935</v>
      </c>
      <c r="C877" s="39" t="s">
        <v>1932</v>
      </c>
      <c r="D877" s="198" t="s">
        <v>1936</v>
      </c>
      <c r="E877" s="164" t="s">
        <v>1937</v>
      </c>
      <c r="F877" s="41" t="s">
        <v>1556</v>
      </c>
      <c r="G877" s="41" t="s">
        <v>1548</v>
      </c>
      <c r="H877" s="165"/>
      <c r="I877" s="165"/>
      <c r="J877" s="165"/>
      <c r="K877" s="254">
        <f t="shared" si="22"/>
        <v>0</v>
      </c>
      <c r="L877" s="165"/>
      <c r="M877" s="165"/>
      <c r="N877" s="165">
        <v>1</v>
      </c>
      <c r="O877" s="254">
        <f>L877+M877+N877</f>
        <v>1</v>
      </c>
      <c r="P877" s="165"/>
      <c r="Q877" s="165"/>
      <c r="R877" s="165"/>
      <c r="S877" s="247">
        <f>P877+Q877+R877</f>
        <v>0</v>
      </c>
      <c r="T877" s="165"/>
      <c r="U877" s="165"/>
      <c r="V877" s="165">
        <v>1</v>
      </c>
      <c r="W877" s="247">
        <f>T877+U877+V877</f>
        <v>1</v>
      </c>
      <c r="X877" s="154">
        <f>K877+O877+S877+W877</f>
        <v>2</v>
      </c>
      <c r="Y877" s="166"/>
      <c r="Z877" s="45">
        <v>29401000000</v>
      </c>
      <c r="AA877" s="45" t="s">
        <v>54</v>
      </c>
      <c r="AB877" s="85">
        <v>170.374</v>
      </c>
      <c r="AC877" s="66">
        <v>170.374</v>
      </c>
      <c r="AD877" s="378">
        <v>42064</v>
      </c>
      <c r="AE877" s="46">
        <v>42339</v>
      </c>
      <c r="AF877" s="64" t="s">
        <v>1905</v>
      </c>
      <c r="AG877" s="297" t="s">
        <v>1636</v>
      </c>
      <c r="AH877" s="372"/>
      <c r="AI877" s="171"/>
      <c r="AJ877" s="171"/>
      <c r="AK877" s="171"/>
      <c r="AL877" s="171"/>
      <c r="AM877" s="171"/>
      <c r="AN877" s="171"/>
      <c r="AO877" s="171"/>
      <c r="AP877" s="171"/>
      <c r="AQ877" s="171"/>
      <c r="AR877" s="171"/>
      <c r="AS877" s="172"/>
      <c r="AT877" s="171"/>
      <c r="AU877" s="171"/>
      <c r="AV877" s="171"/>
      <c r="AW877" s="173"/>
      <c r="AX877" s="173"/>
      <c r="AY877" s="172"/>
      <c r="AZ877" s="174"/>
      <c r="BA877" s="175"/>
      <c r="BB877" s="176"/>
      <c r="BC877" s="177"/>
      <c r="BD877" s="178"/>
      <c r="BE877" s="179"/>
      <c r="BF877" s="180"/>
      <c r="BG877" s="181"/>
      <c r="BH877" s="168"/>
      <c r="BI877" s="169"/>
      <c r="BJ877" s="168"/>
      <c r="BK877" s="170"/>
      <c r="BL877" s="168"/>
      <c r="BM877" s="168"/>
      <c r="BN877" s="171"/>
      <c r="BO877" s="171"/>
      <c r="BP877" s="171"/>
      <c r="BQ877" s="171"/>
      <c r="BR877" s="171"/>
      <c r="BS877" s="171"/>
      <c r="BT877" s="171"/>
      <c r="BU877" s="171"/>
      <c r="BV877" s="171"/>
      <c r="BW877" s="171"/>
      <c r="BX877" s="171"/>
      <c r="BY877" s="172"/>
      <c r="BZ877" s="171"/>
      <c r="CA877" s="171"/>
      <c r="CB877" s="171"/>
      <c r="CC877" s="173"/>
      <c r="CD877" s="173"/>
      <c r="CE877" s="172"/>
      <c r="CF877" s="174"/>
      <c r="CG877" s="175"/>
      <c r="CH877" s="176"/>
      <c r="CI877" s="177"/>
      <c r="CJ877" s="178"/>
      <c r="CK877" s="179"/>
      <c r="CL877" s="180"/>
      <c r="CM877" s="181"/>
      <c r="CN877" s="168"/>
      <c r="CO877" s="169"/>
      <c r="CP877" s="168"/>
      <c r="CQ877" s="170"/>
      <c r="CR877" s="168"/>
      <c r="CS877" s="168"/>
      <c r="CT877" s="171"/>
      <c r="CU877" s="171"/>
      <c r="CV877" s="171"/>
      <c r="CW877" s="171"/>
      <c r="CX877" s="171"/>
      <c r="CY877" s="171"/>
      <c r="CZ877" s="171"/>
      <c r="DA877" s="171"/>
      <c r="DB877" s="171"/>
      <c r="DC877" s="171"/>
      <c r="DD877" s="171"/>
      <c r="DE877" s="172"/>
      <c r="DF877" s="171"/>
      <c r="DG877" s="171"/>
      <c r="DH877" s="171"/>
      <c r="DI877" s="173"/>
      <c r="DJ877" s="173"/>
      <c r="DK877" s="172"/>
      <c r="DL877" s="174"/>
      <c r="DM877" s="175"/>
      <c r="DN877" s="176"/>
      <c r="DO877" s="177"/>
      <c r="DP877" s="178"/>
      <c r="DQ877" s="179"/>
      <c r="DR877" s="180"/>
      <c r="DS877" s="181"/>
      <c r="DT877" s="168"/>
      <c r="DU877" s="169"/>
      <c r="DV877" s="168"/>
      <c r="DW877" s="170"/>
      <c r="DX877" s="168"/>
      <c r="DY877" s="168"/>
      <c r="DZ877" s="171"/>
      <c r="EA877" s="171"/>
      <c r="EB877" s="171"/>
      <c r="EC877" s="171"/>
      <c r="ED877" s="171"/>
      <c r="EE877" s="171"/>
      <c r="EF877" s="171"/>
      <c r="EG877" s="171"/>
      <c r="EH877" s="171"/>
      <c r="EI877" s="171"/>
      <c r="EJ877" s="171"/>
      <c r="EK877" s="172"/>
      <c r="EL877" s="171"/>
      <c r="EM877" s="171"/>
      <c r="EN877" s="171"/>
      <c r="EO877" s="173"/>
      <c r="EP877" s="173"/>
      <c r="EQ877" s="172"/>
      <c r="ER877" s="174"/>
      <c r="ES877" s="175"/>
      <c r="ET877" s="176"/>
      <c r="EU877" s="177"/>
      <c r="EV877" s="178"/>
      <c r="EW877" s="179"/>
      <c r="EX877" s="180"/>
      <c r="EY877" s="181"/>
      <c r="EZ877" s="168"/>
      <c r="FA877" s="169"/>
      <c r="FB877" s="168"/>
      <c r="FC877" s="170"/>
      <c r="FD877" s="168"/>
      <c r="FE877" s="168"/>
      <c r="FF877" s="171"/>
      <c r="FG877" s="171"/>
      <c r="FH877" s="171"/>
      <c r="FI877" s="171"/>
      <c r="FJ877" s="171"/>
      <c r="FK877" s="171"/>
      <c r="FL877" s="171"/>
      <c r="FM877" s="171"/>
      <c r="FN877" s="171"/>
      <c r="FO877" s="171"/>
      <c r="FP877" s="171"/>
      <c r="FQ877" s="172"/>
      <c r="FR877" s="171"/>
      <c r="FS877" s="171"/>
      <c r="FT877" s="171"/>
      <c r="FU877" s="173"/>
      <c r="FV877" s="173"/>
      <c r="FW877" s="172"/>
      <c r="FX877" s="174"/>
      <c r="FY877" s="175"/>
      <c r="FZ877" s="176"/>
      <c r="GA877" s="177"/>
      <c r="GB877" s="178"/>
      <c r="GC877" s="179"/>
      <c r="GD877" s="180"/>
      <c r="GE877" s="181"/>
      <c r="GF877" s="168"/>
      <c r="GG877" s="169"/>
      <c r="GH877" s="168"/>
      <c r="GI877" s="170"/>
      <c r="GJ877" s="168"/>
      <c r="GK877" s="168"/>
      <c r="GL877" s="171"/>
      <c r="GM877" s="171"/>
      <c r="GN877" s="171"/>
      <c r="GO877" s="171"/>
      <c r="GP877" s="171"/>
      <c r="GQ877" s="171"/>
      <c r="GR877" s="171"/>
      <c r="GS877" s="171"/>
      <c r="GT877" s="171"/>
      <c r="GU877" s="171"/>
      <c r="GV877" s="171"/>
      <c r="GW877" s="172"/>
      <c r="GX877" s="171"/>
      <c r="GY877" s="171"/>
      <c r="GZ877" s="171"/>
      <c r="HA877" s="173"/>
      <c r="HB877" s="173"/>
      <c r="HC877" s="172"/>
      <c r="HD877" s="174"/>
      <c r="HE877" s="175"/>
      <c r="HF877" s="176"/>
      <c r="HG877" s="177"/>
      <c r="HH877" s="178"/>
      <c r="HI877" s="179"/>
      <c r="HJ877" s="180"/>
      <c r="HK877" s="181"/>
      <c r="HL877" s="168"/>
      <c r="HM877" s="169"/>
      <c r="HN877" s="168"/>
      <c r="HO877" s="170"/>
      <c r="HP877" s="168"/>
      <c r="HQ877" s="168"/>
      <c r="HR877" s="171"/>
      <c r="HS877" s="171"/>
      <c r="HT877" s="171"/>
      <c r="HU877" s="171"/>
      <c r="HV877" s="171"/>
      <c r="HW877" s="171"/>
      <c r="HX877" s="171"/>
      <c r="HY877" s="171"/>
      <c r="HZ877" s="171"/>
      <c r="IA877" s="171"/>
      <c r="IB877" s="171"/>
      <c r="IC877" s="172"/>
      <c r="ID877" s="171"/>
      <c r="IE877" s="171"/>
      <c r="IF877" s="171"/>
      <c r="IG877" s="173"/>
      <c r="IH877" s="173"/>
      <c r="II877" s="172"/>
      <c r="IJ877" s="174"/>
      <c r="IK877" s="175"/>
      <c r="IL877" s="176"/>
      <c r="IM877" s="177"/>
      <c r="IN877" s="178"/>
      <c r="IO877" s="179"/>
      <c r="IP877" s="180"/>
      <c r="IQ877" s="181"/>
      <c r="IR877" s="296" t="s">
        <v>1935</v>
      </c>
      <c r="IS877" s="183" t="s">
        <v>1932</v>
      </c>
      <c r="IT877" s="182" t="s">
        <v>1936</v>
      </c>
      <c r="IU877" s="184" t="s">
        <v>1937</v>
      </c>
      <c r="IV877" s="182" t="s">
        <v>1556</v>
      </c>
    </row>
    <row r="878" spans="1:256" s="1" customFormat="1" ht="37.5">
      <c r="A878" s="51" t="s">
        <v>1981</v>
      </c>
      <c r="B878" s="52" t="s">
        <v>1965</v>
      </c>
      <c r="C878" s="52" t="s">
        <v>1966</v>
      </c>
      <c r="D878" s="219" t="s">
        <v>1967</v>
      </c>
      <c r="E878" s="59"/>
      <c r="F878" s="52" t="s">
        <v>1556</v>
      </c>
      <c r="G878" s="52" t="s">
        <v>1968</v>
      </c>
      <c r="H878" s="137">
        <v>0</v>
      </c>
      <c r="I878" s="137">
        <v>0</v>
      </c>
      <c r="J878" s="137">
        <v>0</v>
      </c>
      <c r="K878" s="255">
        <f t="shared" si="22"/>
        <v>0</v>
      </c>
      <c r="L878" s="137">
        <v>0</v>
      </c>
      <c r="M878" s="137">
        <v>0</v>
      </c>
      <c r="N878" s="137">
        <v>0</v>
      </c>
      <c r="O878" s="255">
        <f>L878+M878+N878</f>
        <v>0</v>
      </c>
      <c r="P878" s="137">
        <v>0</v>
      </c>
      <c r="Q878" s="137">
        <v>0</v>
      </c>
      <c r="R878" s="137">
        <v>0</v>
      </c>
      <c r="S878" s="249">
        <f>P878+Q878+R878</f>
        <v>0</v>
      </c>
      <c r="T878" s="137">
        <v>0</v>
      </c>
      <c r="U878" s="137">
        <v>0</v>
      </c>
      <c r="V878" s="137">
        <v>0</v>
      </c>
      <c r="W878" s="249">
        <f>V878+U878+T878</f>
        <v>0</v>
      </c>
      <c r="X878" s="138">
        <v>1</v>
      </c>
      <c r="Y878" s="138">
        <v>0</v>
      </c>
      <c r="Z878" s="138">
        <v>29401000000</v>
      </c>
      <c r="AA878" s="56" t="s">
        <v>54</v>
      </c>
      <c r="AB878" s="85">
        <v>119.671</v>
      </c>
      <c r="AC878" s="85">
        <v>119.671</v>
      </c>
      <c r="AD878" s="58">
        <v>41821</v>
      </c>
      <c r="AE878" s="58">
        <v>42125</v>
      </c>
      <c r="AF878" s="59" t="s">
        <v>1969</v>
      </c>
      <c r="AG878" s="297" t="s">
        <v>1636</v>
      </c>
      <c r="AH878" s="372"/>
      <c r="AI878" s="171"/>
      <c r="AJ878" s="171"/>
      <c r="AK878" s="171"/>
      <c r="AL878" s="171"/>
      <c r="AM878" s="171"/>
      <c r="AN878" s="171"/>
      <c r="AO878" s="171"/>
      <c r="AP878" s="171"/>
      <c r="AQ878" s="171"/>
      <c r="AR878" s="171"/>
      <c r="AS878" s="172"/>
      <c r="AT878" s="171"/>
      <c r="AU878" s="171"/>
      <c r="AV878" s="171"/>
      <c r="AW878" s="173"/>
      <c r="AX878" s="173"/>
      <c r="AY878" s="172"/>
      <c r="AZ878" s="174"/>
      <c r="BA878" s="175"/>
      <c r="BB878" s="176"/>
      <c r="BC878" s="177"/>
      <c r="BD878" s="178"/>
      <c r="BE878" s="179"/>
      <c r="BF878" s="180"/>
      <c r="BG878" s="181"/>
      <c r="BH878" s="168"/>
      <c r="BI878" s="169"/>
      <c r="BJ878" s="168"/>
      <c r="BK878" s="170"/>
      <c r="BL878" s="168"/>
      <c r="BM878" s="168"/>
      <c r="BN878" s="171"/>
      <c r="BO878" s="171"/>
      <c r="BP878" s="171"/>
      <c r="BQ878" s="171"/>
      <c r="BR878" s="171"/>
      <c r="BS878" s="171"/>
      <c r="BT878" s="171"/>
      <c r="BU878" s="171"/>
      <c r="BV878" s="171"/>
      <c r="BW878" s="171"/>
      <c r="BX878" s="171"/>
      <c r="BY878" s="172"/>
      <c r="BZ878" s="171"/>
      <c r="CA878" s="171"/>
      <c r="CB878" s="171"/>
      <c r="CC878" s="173"/>
      <c r="CD878" s="173"/>
      <c r="CE878" s="172"/>
      <c r="CF878" s="174"/>
      <c r="CG878" s="175"/>
      <c r="CH878" s="176"/>
      <c r="CI878" s="177"/>
      <c r="CJ878" s="178"/>
      <c r="CK878" s="179"/>
      <c r="CL878" s="180"/>
      <c r="CM878" s="181"/>
      <c r="CN878" s="168"/>
      <c r="CO878" s="169"/>
      <c r="CP878" s="168"/>
      <c r="CQ878" s="170"/>
      <c r="CR878" s="168"/>
      <c r="CS878" s="168"/>
      <c r="CT878" s="171"/>
      <c r="CU878" s="171"/>
      <c r="CV878" s="171"/>
      <c r="CW878" s="171"/>
      <c r="CX878" s="171"/>
      <c r="CY878" s="171"/>
      <c r="CZ878" s="171"/>
      <c r="DA878" s="171"/>
      <c r="DB878" s="171"/>
      <c r="DC878" s="171"/>
      <c r="DD878" s="171"/>
      <c r="DE878" s="172"/>
      <c r="DF878" s="171"/>
      <c r="DG878" s="171"/>
      <c r="DH878" s="171"/>
      <c r="DI878" s="173"/>
      <c r="DJ878" s="173"/>
      <c r="DK878" s="172"/>
      <c r="DL878" s="174"/>
      <c r="DM878" s="175"/>
      <c r="DN878" s="176"/>
      <c r="DO878" s="177"/>
      <c r="DP878" s="178"/>
      <c r="DQ878" s="179"/>
      <c r="DR878" s="180"/>
      <c r="DS878" s="181"/>
      <c r="DT878" s="168"/>
      <c r="DU878" s="169"/>
      <c r="DV878" s="168"/>
      <c r="DW878" s="170"/>
      <c r="DX878" s="168"/>
      <c r="DY878" s="168"/>
      <c r="DZ878" s="171"/>
      <c r="EA878" s="171"/>
      <c r="EB878" s="171"/>
      <c r="EC878" s="171"/>
      <c r="ED878" s="171"/>
      <c r="EE878" s="171"/>
      <c r="EF878" s="171"/>
      <c r="EG878" s="171"/>
      <c r="EH878" s="171"/>
      <c r="EI878" s="171"/>
      <c r="EJ878" s="171"/>
      <c r="EK878" s="172"/>
      <c r="EL878" s="171"/>
      <c r="EM878" s="171"/>
      <c r="EN878" s="171"/>
      <c r="EO878" s="173"/>
      <c r="EP878" s="173"/>
      <c r="EQ878" s="172"/>
      <c r="ER878" s="174"/>
      <c r="ES878" s="175"/>
      <c r="ET878" s="176"/>
      <c r="EU878" s="177"/>
      <c r="EV878" s="178"/>
      <c r="EW878" s="179"/>
      <c r="EX878" s="180"/>
      <c r="EY878" s="181"/>
      <c r="EZ878" s="168"/>
      <c r="FA878" s="169"/>
      <c r="FB878" s="168"/>
      <c r="FC878" s="170"/>
      <c r="FD878" s="168"/>
      <c r="FE878" s="168"/>
      <c r="FF878" s="171"/>
      <c r="FG878" s="171"/>
      <c r="FH878" s="171"/>
      <c r="FI878" s="171"/>
      <c r="FJ878" s="171"/>
      <c r="FK878" s="171"/>
      <c r="FL878" s="171"/>
      <c r="FM878" s="171"/>
      <c r="FN878" s="171"/>
      <c r="FO878" s="171"/>
      <c r="FP878" s="171"/>
      <c r="FQ878" s="172"/>
      <c r="FR878" s="171"/>
      <c r="FS878" s="171"/>
      <c r="FT878" s="171"/>
      <c r="FU878" s="173"/>
      <c r="FV878" s="173"/>
      <c r="FW878" s="172"/>
      <c r="FX878" s="174"/>
      <c r="FY878" s="175"/>
      <c r="FZ878" s="176"/>
      <c r="GA878" s="177"/>
      <c r="GB878" s="178"/>
      <c r="GC878" s="179"/>
      <c r="GD878" s="180"/>
      <c r="GE878" s="181"/>
      <c r="GF878" s="168"/>
      <c r="GG878" s="169"/>
      <c r="GH878" s="168"/>
      <c r="GI878" s="170"/>
      <c r="GJ878" s="168"/>
      <c r="GK878" s="168"/>
      <c r="GL878" s="171"/>
      <c r="GM878" s="171"/>
      <c r="GN878" s="171"/>
      <c r="GO878" s="171"/>
      <c r="GP878" s="171"/>
      <c r="GQ878" s="171"/>
      <c r="GR878" s="171"/>
      <c r="GS878" s="171"/>
      <c r="GT878" s="171"/>
      <c r="GU878" s="171"/>
      <c r="GV878" s="171"/>
      <c r="GW878" s="172"/>
      <c r="GX878" s="171"/>
      <c r="GY878" s="171"/>
      <c r="GZ878" s="171"/>
      <c r="HA878" s="173"/>
      <c r="HB878" s="173"/>
      <c r="HC878" s="172"/>
      <c r="HD878" s="174"/>
      <c r="HE878" s="175"/>
      <c r="HF878" s="176"/>
      <c r="HG878" s="177"/>
      <c r="HH878" s="178"/>
      <c r="HI878" s="179"/>
      <c r="HJ878" s="180"/>
      <c r="HK878" s="181"/>
      <c r="HL878" s="168"/>
      <c r="HM878" s="169"/>
      <c r="HN878" s="168"/>
      <c r="HO878" s="170"/>
      <c r="HP878" s="168"/>
      <c r="HQ878" s="168"/>
      <c r="HR878" s="171"/>
      <c r="HS878" s="171"/>
      <c r="HT878" s="171"/>
      <c r="HU878" s="171"/>
      <c r="HV878" s="171"/>
      <c r="HW878" s="171"/>
      <c r="HX878" s="171"/>
      <c r="HY878" s="171"/>
      <c r="HZ878" s="171"/>
      <c r="IA878" s="171"/>
      <c r="IB878" s="171"/>
      <c r="IC878" s="172"/>
      <c r="ID878" s="171"/>
      <c r="IE878" s="171"/>
      <c r="IF878" s="171"/>
      <c r="IG878" s="173"/>
      <c r="IH878" s="173"/>
      <c r="II878" s="172"/>
      <c r="IJ878" s="174"/>
      <c r="IK878" s="175"/>
      <c r="IL878" s="176"/>
      <c r="IM878" s="177"/>
      <c r="IN878" s="178"/>
      <c r="IO878" s="179"/>
      <c r="IP878" s="180"/>
      <c r="IQ878" s="181"/>
      <c r="IR878" s="168"/>
      <c r="IS878" s="169"/>
      <c r="IT878" s="168"/>
      <c r="IU878" s="170"/>
      <c r="IV878" s="168"/>
    </row>
    <row r="879" spans="1:251" s="1" customFormat="1" ht="18.75">
      <c r="A879" s="24" t="s">
        <v>1558</v>
      </c>
      <c r="B879" s="25"/>
      <c r="C879" s="24"/>
      <c r="D879" s="196" t="s">
        <v>1569</v>
      </c>
      <c r="E879" s="25"/>
      <c r="F879" s="25"/>
      <c r="G879" s="25"/>
      <c r="H879" s="26"/>
      <c r="I879" s="26"/>
      <c r="J879" s="26"/>
      <c r="K879" s="245">
        <v>0</v>
      </c>
      <c r="L879" s="26"/>
      <c r="M879" s="26"/>
      <c r="N879" s="26"/>
      <c r="O879" s="245">
        <v>0</v>
      </c>
      <c r="P879" s="26"/>
      <c r="Q879" s="26"/>
      <c r="R879" s="26"/>
      <c r="S879" s="245">
        <v>0</v>
      </c>
      <c r="T879" s="26"/>
      <c r="U879" s="26"/>
      <c r="V879" s="26"/>
      <c r="W879" s="245">
        <v>0</v>
      </c>
      <c r="X879" s="27"/>
      <c r="Y879" s="27">
        <v>0</v>
      </c>
      <c r="Z879" s="123"/>
      <c r="AA879" s="123"/>
      <c r="AB879" s="295">
        <f>(X879+Y879)*AC879</f>
        <v>0</v>
      </c>
      <c r="AC879" s="29"/>
      <c r="AD879" s="30"/>
      <c r="AE879" s="30"/>
      <c r="AF879" s="28"/>
      <c r="AG879" s="28"/>
      <c r="AH879" s="373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  <c r="GS879" s="8"/>
      <c r="GT879" s="8"/>
      <c r="GU879" s="8"/>
      <c r="GV879" s="8"/>
      <c r="GW879" s="8"/>
      <c r="GX879" s="8"/>
      <c r="GY879" s="8"/>
      <c r="GZ879" s="8"/>
      <c r="HA879" s="8"/>
      <c r="HB879" s="8"/>
      <c r="HC879" s="8"/>
      <c r="HD879" s="8"/>
      <c r="HE879" s="8"/>
      <c r="HF879" s="8"/>
      <c r="HG879" s="8"/>
      <c r="HH879" s="8"/>
      <c r="HI879" s="8"/>
      <c r="HJ879" s="8"/>
      <c r="HK879" s="8"/>
      <c r="HL879" s="8"/>
      <c r="HM879" s="8"/>
      <c r="HN879" s="8"/>
      <c r="HO879" s="8"/>
      <c r="HP879" s="8"/>
      <c r="HQ879" s="8"/>
      <c r="HR879" s="8"/>
      <c r="HS879" s="8"/>
      <c r="HT879" s="8"/>
      <c r="HU879" s="8"/>
      <c r="HV879" s="8"/>
      <c r="HW879" s="8"/>
      <c r="HX879" s="8"/>
      <c r="HY879" s="8"/>
      <c r="HZ879" s="8"/>
      <c r="IA879" s="8"/>
      <c r="IB879" s="8"/>
      <c r="IC879" s="8"/>
      <c r="ID879" s="8"/>
      <c r="IE879" s="8"/>
      <c r="IF879" s="8"/>
      <c r="IG879" s="8"/>
      <c r="IH879" s="8"/>
      <c r="II879" s="8"/>
      <c r="IJ879" s="8"/>
      <c r="IK879" s="8"/>
      <c r="IL879" s="8"/>
      <c r="IM879" s="8"/>
      <c r="IN879" s="8"/>
      <c r="IO879" s="8"/>
      <c r="IP879" s="8"/>
      <c r="IQ879" s="8"/>
    </row>
    <row r="880" spans="1:34" s="1" customFormat="1" ht="18.75">
      <c r="A880" s="39" t="s">
        <v>1560</v>
      </c>
      <c r="B880" s="67"/>
      <c r="C880" s="39"/>
      <c r="D880" s="202" t="s">
        <v>1570</v>
      </c>
      <c r="E880" s="50"/>
      <c r="F880" s="39"/>
      <c r="G880" s="39"/>
      <c r="H880" s="43"/>
      <c r="I880" s="43"/>
      <c r="J880" s="43"/>
      <c r="K880" s="239">
        <v>0</v>
      </c>
      <c r="L880" s="43"/>
      <c r="M880" s="43"/>
      <c r="N880" s="43"/>
      <c r="O880" s="239">
        <v>0</v>
      </c>
      <c r="P880" s="43"/>
      <c r="Q880" s="43"/>
      <c r="R880" s="43"/>
      <c r="S880" s="239">
        <v>0</v>
      </c>
      <c r="T880" s="43"/>
      <c r="U880" s="43"/>
      <c r="V880" s="43"/>
      <c r="W880" s="239">
        <v>0</v>
      </c>
      <c r="X880" s="44">
        <v>0</v>
      </c>
      <c r="Y880" s="44">
        <v>0</v>
      </c>
      <c r="Z880" s="45"/>
      <c r="AA880" s="45"/>
      <c r="AB880" s="281">
        <f>(X880+Y880)*AC880</f>
        <v>0</v>
      </c>
      <c r="AC880" s="66"/>
      <c r="AD880" s="46"/>
      <c r="AE880" s="46"/>
      <c r="AF880" s="45"/>
      <c r="AG880" s="45"/>
      <c r="AH880" s="64"/>
    </row>
    <row r="881" spans="1:34" s="1" customFormat="1" ht="18.75">
      <c r="A881" s="39" t="s">
        <v>1564</v>
      </c>
      <c r="B881" s="39"/>
      <c r="C881" s="39"/>
      <c r="D881" s="202" t="s">
        <v>1571</v>
      </c>
      <c r="E881" s="50"/>
      <c r="F881" s="39"/>
      <c r="G881" s="39"/>
      <c r="H881" s="43"/>
      <c r="I881" s="43"/>
      <c r="J881" s="43"/>
      <c r="K881" s="239">
        <v>0</v>
      </c>
      <c r="L881" s="43"/>
      <c r="M881" s="43"/>
      <c r="N881" s="43"/>
      <c r="O881" s="239">
        <v>0</v>
      </c>
      <c r="P881" s="43"/>
      <c r="Q881" s="43"/>
      <c r="R881" s="43"/>
      <c r="S881" s="239">
        <v>0</v>
      </c>
      <c r="T881" s="43"/>
      <c r="U881" s="43"/>
      <c r="V881" s="43"/>
      <c r="W881" s="239">
        <v>0</v>
      </c>
      <c r="X881" s="44">
        <v>0</v>
      </c>
      <c r="Y881" s="44">
        <v>0</v>
      </c>
      <c r="Z881" s="45"/>
      <c r="AA881" s="45"/>
      <c r="AB881" s="281">
        <f>(X881+Y881)*AC881</f>
        <v>0</v>
      </c>
      <c r="AC881" s="66"/>
      <c r="AD881" s="46"/>
      <c r="AE881" s="46"/>
      <c r="AF881" s="45"/>
      <c r="AG881" s="45"/>
      <c r="AH881" s="64"/>
    </row>
    <row r="882" spans="1:34" s="1" customFormat="1" ht="18.75">
      <c r="A882" s="24" t="s">
        <v>1568</v>
      </c>
      <c r="B882" s="25"/>
      <c r="C882" s="24"/>
      <c r="D882" s="196" t="s">
        <v>1573</v>
      </c>
      <c r="E882" s="25"/>
      <c r="F882" s="25"/>
      <c r="G882" s="25"/>
      <c r="H882" s="26"/>
      <c r="I882" s="26"/>
      <c r="J882" s="26"/>
      <c r="K882" s="245">
        <v>0</v>
      </c>
      <c r="L882" s="26"/>
      <c r="M882" s="26"/>
      <c r="N882" s="26"/>
      <c r="O882" s="245">
        <v>0</v>
      </c>
      <c r="P882" s="26"/>
      <c r="Q882" s="26"/>
      <c r="R882" s="26"/>
      <c r="S882" s="245">
        <v>0</v>
      </c>
      <c r="T882" s="26"/>
      <c r="U882" s="26"/>
      <c r="V882" s="26"/>
      <c r="W882" s="245">
        <v>0</v>
      </c>
      <c r="X882" s="27"/>
      <c r="Y882" s="27">
        <v>0</v>
      </c>
      <c r="Z882" s="123"/>
      <c r="AA882" s="123"/>
      <c r="AB882" s="294">
        <f>SUM(AB883:AB884)</f>
        <v>3724.89</v>
      </c>
      <c r="AC882" s="29"/>
      <c r="AD882" s="30"/>
      <c r="AE882" s="30"/>
      <c r="AF882" s="28"/>
      <c r="AG882" s="28"/>
      <c r="AH882" s="366"/>
    </row>
    <row r="883" spans="1:34" s="1" customFormat="1" ht="75">
      <c r="A883" s="51" t="s">
        <v>1970</v>
      </c>
      <c r="B883" s="52" t="s">
        <v>1971</v>
      </c>
      <c r="C883" s="51" t="s">
        <v>1972</v>
      </c>
      <c r="D883" s="199" t="s">
        <v>1973</v>
      </c>
      <c r="E883" s="52" t="s">
        <v>1974</v>
      </c>
      <c r="F883" s="52" t="s">
        <v>1556</v>
      </c>
      <c r="G883" s="52" t="s">
        <v>1975</v>
      </c>
      <c r="H883" s="54">
        <v>0</v>
      </c>
      <c r="I883" s="54">
        <v>0</v>
      </c>
      <c r="J883" s="54">
        <v>0</v>
      </c>
      <c r="K883" s="239">
        <v>0</v>
      </c>
      <c r="L883" s="54">
        <v>0</v>
      </c>
      <c r="M883" s="54">
        <v>0</v>
      </c>
      <c r="N883" s="54">
        <v>0</v>
      </c>
      <c r="O883" s="239">
        <v>0</v>
      </c>
      <c r="P883" s="54">
        <v>0</v>
      </c>
      <c r="Q883" s="54">
        <v>0</v>
      </c>
      <c r="R883" s="54">
        <v>0</v>
      </c>
      <c r="S883" s="248">
        <v>0</v>
      </c>
      <c r="T883" s="54">
        <v>0</v>
      </c>
      <c r="U883" s="54">
        <v>0</v>
      </c>
      <c r="V883" s="54">
        <v>0</v>
      </c>
      <c r="W883" s="248">
        <v>0</v>
      </c>
      <c r="X883" s="55">
        <v>0</v>
      </c>
      <c r="Y883" s="55">
        <v>1</v>
      </c>
      <c r="Z883" s="185">
        <v>29401000000</v>
      </c>
      <c r="AA883" s="56" t="s">
        <v>54</v>
      </c>
      <c r="AB883" s="85">
        <v>3516.58</v>
      </c>
      <c r="AC883" s="85">
        <v>3516.58</v>
      </c>
      <c r="AD883" s="163">
        <v>41974</v>
      </c>
      <c r="AE883" s="58">
        <v>42339</v>
      </c>
      <c r="AF883" s="59" t="s">
        <v>1976</v>
      </c>
      <c r="AG883" s="56" t="s">
        <v>1636</v>
      </c>
      <c r="AH883" s="374"/>
    </row>
    <row r="884" spans="1:34" s="1" customFormat="1" ht="56.25">
      <c r="A884" s="51" t="s">
        <v>1977</v>
      </c>
      <c r="B884" s="52" t="s">
        <v>1971</v>
      </c>
      <c r="C884" s="51" t="s">
        <v>1972</v>
      </c>
      <c r="D884" s="199" t="s">
        <v>1978</v>
      </c>
      <c r="E884" s="52" t="s">
        <v>1979</v>
      </c>
      <c r="F884" s="52" t="s">
        <v>1556</v>
      </c>
      <c r="G884" s="52" t="s">
        <v>1968</v>
      </c>
      <c r="H884" s="54">
        <v>0</v>
      </c>
      <c r="I884" s="54">
        <v>0</v>
      </c>
      <c r="J884" s="54">
        <v>0</v>
      </c>
      <c r="K884" s="239">
        <v>0</v>
      </c>
      <c r="L884" s="54">
        <v>0</v>
      </c>
      <c r="M884" s="54">
        <v>0</v>
      </c>
      <c r="N884" s="54">
        <v>0</v>
      </c>
      <c r="O884" s="239">
        <v>0</v>
      </c>
      <c r="P884" s="54">
        <v>0</v>
      </c>
      <c r="Q884" s="54">
        <v>0</v>
      </c>
      <c r="R884" s="54">
        <v>0</v>
      </c>
      <c r="S884" s="248">
        <v>0</v>
      </c>
      <c r="T884" s="54">
        <v>0</v>
      </c>
      <c r="U884" s="54">
        <v>0</v>
      </c>
      <c r="V884" s="54">
        <v>0</v>
      </c>
      <c r="W884" s="248">
        <v>0</v>
      </c>
      <c r="X884" s="55">
        <v>0</v>
      </c>
      <c r="Y884" s="55">
        <v>1</v>
      </c>
      <c r="Z884" s="185">
        <v>29401000000</v>
      </c>
      <c r="AA884" s="56" t="s">
        <v>54</v>
      </c>
      <c r="AB884" s="85">
        <v>208.31</v>
      </c>
      <c r="AC884" s="85">
        <v>208.31</v>
      </c>
      <c r="AD884" s="163" t="s">
        <v>1962</v>
      </c>
      <c r="AE884" s="58">
        <v>42339</v>
      </c>
      <c r="AF884" s="59" t="s">
        <v>1905</v>
      </c>
      <c r="AG884" s="56" t="s">
        <v>1636</v>
      </c>
      <c r="AH884" s="374"/>
    </row>
    <row r="885" spans="1:34" s="1" customFormat="1" ht="37.5">
      <c r="A885" s="24" t="s">
        <v>1572</v>
      </c>
      <c r="B885" s="25"/>
      <c r="C885" s="24"/>
      <c r="D885" s="196" t="s">
        <v>1575</v>
      </c>
      <c r="E885" s="25"/>
      <c r="F885" s="25"/>
      <c r="G885" s="25"/>
      <c r="H885" s="26"/>
      <c r="I885" s="26"/>
      <c r="J885" s="26"/>
      <c r="K885" s="245">
        <v>0</v>
      </c>
      <c r="L885" s="26"/>
      <c r="M885" s="26"/>
      <c r="N885" s="26"/>
      <c r="O885" s="245">
        <v>0</v>
      </c>
      <c r="P885" s="26"/>
      <c r="Q885" s="26"/>
      <c r="R885" s="26"/>
      <c r="S885" s="245">
        <v>0</v>
      </c>
      <c r="T885" s="26"/>
      <c r="U885" s="26"/>
      <c r="V885" s="26"/>
      <c r="W885" s="245">
        <v>0</v>
      </c>
      <c r="X885" s="27"/>
      <c r="Y885" s="27">
        <v>0</v>
      </c>
      <c r="Z885" s="123"/>
      <c r="AA885" s="123"/>
      <c r="AB885" s="295">
        <f aca="true" t="shared" si="23" ref="AB885:AB911">(X885+Y885)*AC885</f>
        <v>0</v>
      </c>
      <c r="AC885" s="29"/>
      <c r="AD885" s="30"/>
      <c r="AE885" s="30"/>
      <c r="AF885" s="28"/>
      <c r="AG885" s="28"/>
      <c r="AH885" s="366"/>
    </row>
    <row r="886" spans="1:34" s="1" customFormat="1" ht="18.75">
      <c r="A886" s="39" t="s">
        <v>1802</v>
      </c>
      <c r="B886" s="67"/>
      <c r="C886" s="39"/>
      <c r="D886" s="202" t="s">
        <v>1577</v>
      </c>
      <c r="E886" s="50"/>
      <c r="F886" s="39"/>
      <c r="G886" s="39"/>
      <c r="H886" s="43"/>
      <c r="I886" s="43"/>
      <c r="J886" s="43"/>
      <c r="K886" s="239">
        <v>0</v>
      </c>
      <c r="L886" s="43"/>
      <c r="M886" s="43"/>
      <c r="N886" s="43"/>
      <c r="O886" s="239">
        <v>0</v>
      </c>
      <c r="P886" s="43"/>
      <c r="Q886" s="43"/>
      <c r="R886" s="43"/>
      <c r="S886" s="239">
        <v>0</v>
      </c>
      <c r="T886" s="43"/>
      <c r="U886" s="43"/>
      <c r="V886" s="43"/>
      <c r="W886" s="239">
        <v>0</v>
      </c>
      <c r="X886" s="44">
        <v>0</v>
      </c>
      <c r="Y886" s="44">
        <v>0</v>
      </c>
      <c r="Z886" s="45"/>
      <c r="AA886" s="45"/>
      <c r="AB886" s="281">
        <f t="shared" si="23"/>
        <v>0</v>
      </c>
      <c r="AC886" s="66"/>
      <c r="AD886" s="46"/>
      <c r="AE886" s="46"/>
      <c r="AF886" s="45"/>
      <c r="AG886" s="45"/>
      <c r="AH886" s="64"/>
    </row>
    <row r="887" spans="1:34" s="1" customFormat="1" ht="37.5">
      <c r="A887" s="39" t="s">
        <v>1803</v>
      </c>
      <c r="B887" s="67"/>
      <c r="C887" s="39"/>
      <c r="D887" s="202" t="s">
        <v>1579</v>
      </c>
      <c r="E887" s="50"/>
      <c r="F887" s="39"/>
      <c r="G887" s="39"/>
      <c r="H887" s="43"/>
      <c r="I887" s="43"/>
      <c r="J887" s="43"/>
      <c r="K887" s="239">
        <v>0</v>
      </c>
      <c r="L887" s="43"/>
      <c r="M887" s="43"/>
      <c r="N887" s="43"/>
      <c r="O887" s="239">
        <v>0</v>
      </c>
      <c r="P887" s="43"/>
      <c r="Q887" s="43"/>
      <c r="R887" s="43"/>
      <c r="S887" s="239">
        <v>0</v>
      </c>
      <c r="T887" s="43"/>
      <c r="U887" s="43"/>
      <c r="V887" s="43"/>
      <c r="W887" s="239">
        <v>0</v>
      </c>
      <c r="X887" s="44">
        <v>0</v>
      </c>
      <c r="Y887" s="44">
        <v>0</v>
      </c>
      <c r="Z887" s="45"/>
      <c r="AA887" s="45"/>
      <c r="AB887" s="281">
        <f t="shared" si="23"/>
        <v>0</v>
      </c>
      <c r="AC887" s="66"/>
      <c r="AD887" s="46"/>
      <c r="AE887" s="46"/>
      <c r="AF887" s="45"/>
      <c r="AG887" s="45"/>
      <c r="AH887" s="64"/>
    </row>
    <row r="888" spans="1:256" s="8" customFormat="1" ht="49.5" customHeight="1">
      <c r="A888" s="97" t="s">
        <v>2513</v>
      </c>
      <c r="B888" s="461" t="s">
        <v>2514</v>
      </c>
      <c r="C888" s="461" t="s">
        <v>2515</v>
      </c>
      <c r="D888" s="205" t="s">
        <v>2516</v>
      </c>
      <c r="E888" s="70" t="s">
        <v>1900</v>
      </c>
      <c r="F888" s="41"/>
      <c r="G888" s="41" t="s">
        <v>1968</v>
      </c>
      <c r="H888" s="43">
        <v>0</v>
      </c>
      <c r="I888" s="43">
        <v>0</v>
      </c>
      <c r="J888" s="43">
        <v>0</v>
      </c>
      <c r="K888" s="239">
        <v>0</v>
      </c>
      <c r="L888" s="43">
        <v>0</v>
      </c>
      <c r="M888" s="43">
        <v>0</v>
      </c>
      <c r="N888" s="43">
        <v>0</v>
      </c>
      <c r="O888" s="239">
        <v>0</v>
      </c>
      <c r="P888" s="43">
        <v>0</v>
      </c>
      <c r="Q888" s="43">
        <v>1</v>
      </c>
      <c r="R888" s="43">
        <v>1</v>
      </c>
      <c r="S888" s="248">
        <v>2</v>
      </c>
      <c r="T888" s="43">
        <v>1</v>
      </c>
      <c r="U888" s="43">
        <v>1</v>
      </c>
      <c r="V888" s="43">
        <v>1</v>
      </c>
      <c r="W888" s="248">
        <v>3</v>
      </c>
      <c r="X888" s="55">
        <v>5</v>
      </c>
      <c r="Y888" s="55">
        <v>3</v>
      </c>
      <c r="Z888" s="360">
        <v>29401000000</v>
      </c>
      <c r="AA888" s="45" t="s">
        <v>54</v>
      </c>
      <c r="AB888" s="478">
        <v>33984</v>
      </c>
      <c r="AC888" s="462">
        <v>42217</v>
      </c>
      <c r="AD888" s="58">
        <v>42217</v>
      </c>
      <c r="AE888" s="58">
        <v>43313</v>
      </c>
      <c r="AF888" s="479" t="s">
        <v>1905</v>
      </c>
      <c r="AG888" s="97" t="s">
        <v>1636</v>
      </c>
      <c r="AH888" s="463" t="s">
        <v>2517</v>
      </c>
      <c r="AI888" s="464"/>
      <c r="AJ888" s="465"/>
      <c r="AK888" s="415"/>
      <c r="AL888" s="466"/>
      <c r="AM888" s="466"/>
      <c r="AN888" s="467"/>
      <c r="AO888" s="467"/>
      <c r="AP888" s="467"/>
      <c r="AQ888" s="468"/>
      <c r="AR888" s="467"/>
      <c r="AS888" s="467"/>
      <c r="AT888" s="467"/>
      <c r="AU888" s="468"/>
      <c r="AV888" s="467"/>
      <c r="AW888" s="467"/>
      <c r="AX888" s="467"/>
      <c r="AY888" s="469"/>
      <c r="AZ888" s="467"/>
      <c r="BA888" s="467"/>
      <c r="BB888" s="467"/>
      <c r="BC888" s="469"/>
      <c r="BD888" s="470"/>
      <c r="BE888" s="470"/>
      <c r="BF888" s="471"/>
      <c r="BH888" s="472"/>
      <c r="BI888" s="473"/>
      <c r="BJ888" s="474"/>
      <c r="BK888" s="475"/>
      <c r="BL888" s="476"/>
      <c r="BM888" s="477"/>
      <c r="BN888" s="464"/>
      <c r="BO888" s="464"/>
      <c r="BP888" s="465"/>
      <c r="BQ888" s="415"/>
      <c r="BR888" s="466"/>
      <c r="BS888" s="466"/>
      <c r="BT888" s="467"/>
      <c r="BU888" s="467"/>
      <c r="BV888" s="467"/>
      <c r="BW888" s="468"/>
      <c r="BX888" s="467"/>
      <c r="BY888" s="467"/>
      <c r="BZ888" s="467"/>
      <c r="CA888" s="468"/>
      <c r="CB888" s="467"/>
      <c r="CC888" s="467"/>
      <c r="CD888" s="467"/>
      <c r="CE888" s="469"/>
      <c r="CF888" s="467"/>
      <c r="CG888" s="467"/>
      <c r="CH888" s="467"/>
      <c r="CI888" s="469"/>
      <c r="CJ888" s="470"/>
      <c r="CK888" s="470"/>
      <c r="CL888" s="471"/>
      <c r="CN888" s="472"/>
      <c r="CO888" s="473"/>
      <c r="CP888" s="474"/>
      <c r="CQ888" s="475"/>
      <c r="CR888" s="476"/>
      <c r="CS888" s="477"/>
      <c r="CT888" s="464"/>
      <c r="CU888" s="464"/>
      <c r="CV888" s="465"/>
      <c r="CW888" s="415"/>
      <c r="CX888" s="466"/>
      <c r="CY888" s="466"/>
      <c r="CZ888" s="467"/>
      <c r="DA888" s="467"/>
      <c r="DB888" s="467"/>
      <c r="DC888" s="468"/>
      <c r="DD888" s="467"/>
      <c r="DE888" s="467"/>
      <c r="DF888" s="467"/>
      <c r="DG888" s="468"/>
      <c r="DH888" s="467"/>
      <c r="DI888" s="467"/>
      <c r="DJ888" s="467"/>
      <c r="DK888" s="469"/>
      <c r="DL888" s="467"/>
      <c r="DM888" s="467"/>
      <c r="DN888" s="467"/>
      <c r="DO888" s="469"/>
      <c r="DP888" s="470"/>
      <c r="DQ888" s="470"/>
      <c r="DR888" s="471"/>
      <c r="DT888" s="472"/>
      <c r="DU888" s="473"/>
      <c r="DV888" s="474"/>
      <c r="DW888" s="475"/>
      <c r="DX888" s="476"/>
      <c r="DY888" s="477"/>
      <c r="DZ888" s="464"/>
      <c r="EA888" s="464"/>
      <c r="EB888" s="465"/>
      <c r="EC888" s="415"/>
      <c r="ED888" s="466"/>
      <c r="EE888" s="466"/>
      <c r="EF888" s="467"/>
      <c r="EG888" s="467"/>
      <c r="EH888" s="467"/>
      <c r="EI888" s="468"/>
      <c r="EJ888" s="467"/>
      <c r="EK888" s="467"/>
      <c r="EL888" s="467"/>
      <c r="EM888" s="468"/>
      <c r="EN888" s="467"/>
      <c r="EO888" s="467"/>
      <c r="EP888" s="467"/>
      <c r="EQ888" s="469"/>
      <c r="ER888" s="467"/>
      <c r="ES888" s="467"/>
      <c r="ET888" s="467"/>
      <c r="EU888" s="469"/>
      <c r="EV888" s="470"/>
      <c r="EW888" s="470"/>
      <c r="EX888" s="471"/>
      <c r="EZ888" s="472"/>
      <c r="FA888" s="473"/>
      <c r="FB888" s="474"/>
      <c r="FC888" s="475"/>
      <c r="FD888" s="476"/>
      <c r="FE888" s="477"/>
      <c r="FF888" s="464"/>
      <c r="FG888" s="464"/>
      <c r="FH888" s="465"/>
      <c r="FI888" s="415"/>
      <c r="FJ888" s="466"/>
      <c r="FK888" s="466"/>
      <c r="FL888" s="467"/>
      <c r="FM888" s="467"/>
      <c r="FN888" s="467"/>
      <c r="FO888" s="468"/>
      <c r="FP888" s="467"/>
      <c r="FQ888" s="467"/>
      <c r="FR888" s="467"/>
      <c r="FS888" s="468"/>
      <c r="FT888" s="467"/>
      <c r="FU888" s="467"/>
      <c r="FV888" s="467"/>
      <c r="FW888" s="469"/>
      <c r="FX888" s="467"/>
      <c r="FY888" s="467"/>
      <c r="FZ888" s="467"/>
      <c r="GA888" s="469"/>
      <c r="GB888" s="470"/>
      <c r="GC888" s="470"/>
      <c r="GD888" s="471"/>
      <c r="GF888" s="472"/>
      <c r="GG888" s="473"/>
      <c r="GH888" s="474"/>
      <c r="GI888" s="475"/>
      <c r="GJ888" s="476"/>
      <c r="GK888" s="477"/>
      <c r="GL888" s="464"/>
      <c r="GM888" s="464"/>
      <c r="GN888" s="465"/>
      <c r="GO888" s="415"/>
      <c r="GP888" s="466"/>
      <c r="GQ888" s="466"/>
      <c r="GR888" s="467"/>
      <c r="GS888" s="467"/>
      <c r="GT888" s="467"/>
      <c r="GU888" s="468"/>
      <c r="GV888" s="467"/>
      <c r="GW888" s="467"/>
      <c r="GX888" s="467"/>
      <c r="GY888" s="468"/>
      <c r="GZ888" s="467"/>
      <c r="HA888" s="467"/>
      <c r="HB888" s="467"/>
      <c r="HC888" s="469"/>
      <c r="HD888" s="467"/>
      <c r="HE888" s="467"/>
      <c r="HF888" s="467"/>
      <c r="HG888" s="469"/>
      <c r="HH888" s="470"/>
      <c r="HI888" s="470"/>
      <c r="HJ888" s="471"/>
      <c r="HL888" s="472"/>
      <c r="HM888" s="473"/>
      <c r="HN888" s="474"/>
      <c r="HO888" s="475"/>
      <c r="HP888" s="476"/>
      <c r="HQ888" s="477"/>
      <c r="HR888" s="464"/>
      <c r="HS888" s="464"/>
      <c r="HT888" s="465"/>
      <c r="HU888" s="415"/>
      <c r="HV888" s="466"/>
      <c r="HW888" s="466"/>
      <c r="HX888" s="467"/>
      <c r="HY888" s="467"/>
      <c r="HZ888" s="467"/>
      <c r="IA888" s="468"/>
      <c r="IB888" s="467"/>
      <c r="IC888" s="467"/>
      <c r="ID888" s="467"/>
      <c r="IE888" s="468"/>
      <c r="IF888" s="467"/>
      <c r="IG888" s="467"/>
      <c r="IH888" s="467"/>
      <c r="II888" s="469"/>
      <c r="IJ888" s="467"/>
      <c r="IK888" s="467"/>
      <c r="IL888" s="467"/>
      <c r="IM888" s="469"/>
      <c r="IN888" s="470"/>
      <c r="IO888" s="470"/>
      <c r="IP888" s="471"/>
      <c r="IR888" s="472"/>
      <c r="IS888" s="473"/>
      <c r="IT888" s="474"/>
      <c r="IU888" s="475"/>
      <c r="IV888" s="476"/>
    </row>
    <row r="889" spans="1:34" s="1" customFormat="1" ht="18.75">
      <c r="A889" s="24" t="s">
        <v>1574</v>
      </c>
      <c r="B889" s="25"/>
      <c r="C889" s="24"/>
      <c r="D889" s="196" t="s">
        <v>1581</v>
      </c>
      <c r="E889" s="25"/>
      <c r="F889" s="25"/>
      <c r="G889" s="25"/>
      <c r="H889" s="26"/>
      <c r="I889" s="26"/>
      <c r="J889" s="26"/>
      <c r="K889" s="245">
        <v>0</v>
      </c>
      <c r="L889" s="26"/>
      <c r="M889" s="26"/>
      <c r="N889" s="26"/>
      <c r="O889" s="245">
        <v>0</v>
      </c>
      <c r="P889" s="26"/>
      <c r="Q889" s="26"/>
      <c r="R889" s="26"/>
      <c r="S889" s="245">
        <v>0</v>
      </c>
      <c r="T889" s="26"/>
      <c r="U889" s="26"/>
      <c r="V889" s="26"/>
      <c r="W889" s="245">
        <v>0</v>
      </c>
      <c r="X889" s="27"/>
      <c r="Y889" s="27">
        <v>0</v>
      </c>
      <c r="Z889" s="123"/>
      <c r="AA889" s="123"/>
      <c r="AB889" s="295">
        <f t="shared" si="23"/>
        <v>0</v>
      </c>
      <c r="AC889" s="29"/>
      <c r="AD889" s="30"/>
      <c r="AE889" s="30"/>
      <c r="AF889" s="28"/>
      <c r="AG889" s="28"/>
      <c r="AH889" s="366"/>
    </row>
    <row r="890" spans="1:34" s="1" customFormat="1" ht="18.75">
      <c r="A890" s="39" t="s">
        <v>1576</v>
      </c>
      <c r="B890" s="67"/>
      <c r="C890" s="39"/>
      <c r="D890" s="202" t="s">
        <v>1583</v>
      </c>
      <c r="E890" s="50"/>
      <c r="F890" s="39"/>
      <c r="G890" s="39"/>
      <c r="H890" s="43"/>
      <c r="I890" s="43"/>
      <c r="J890" s="43"/>
      <c r="K890" s="239">
        <v>0</v>
      </c>
      <c r="L890" s="43"/>
      <c r="M890" s="43"/>
      <c r="N890" s="43"/>
      <c r="O890" s="239">
        <v>0</v>
      </c>
      <c r="P890" s="43"/>
      <c r="Q890" s="43"/>
      <c r="R890" s="43"/>
      <c r="S890" s="239">
        <v>0</v>
      </c>
      <c r="T890" s="43"/>
      <c r="U890" s="43"/>
      <c r="V890" s="43"/>
      <c r="W890" s="239">
        <v>0</v>
      </c>
      <c r="X890" s="44">
        <v>0</v>
      </c>
      <c r="Y890" s="44">
        <v>0</v>
      </c>
      <c r="Z890" s="45"/>
      <c r="AA890" s="45"/>
      <c r="AB890" s="281">
        <f t="shared" si="23"/>
        <v>0</v>
      </c>
      <c r="AC890" s="66"/>
      <c r="AD890" s="46"/>
      <c r="AE890" s="46"/>
      <c r="AF890" s="45"/>
      <c r="AG890" s="45"/>
      <c r="AH890" s="64"/>
    </row>
    <row r="891" spans="1:34" s="1" customFormat="1" ht="18.75">
      <c r="A891" s="39" t="s">
        <v>1578</v>
      </c>
      <c r="B891" s="67"/>
      <c r="C891" s="39"/>
      <c r="D891" s="202" t="s">
        <v>1585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3"/>
        <v>0</v>
      </c>
      <c r="AC891" s="66"/>
      <c r="AD891" s="46"/>
      <c r="AE891" s="46"/>
      <c r="AF891" s="45"/>
      <c r="AG891" s="45"/>
      <c r="AH891" s="64"/>
    </row>
    <row r="892" spans="1:34" s="1" customFormat="1" ht="18.75">
      <c r="A892" s="39" t="s">
        <v>1804</v>
      </c>
      <c r="B892" s="67"/>
      <c r="C892" s="39"/>
      <c r="D892" s="202" t="s">
        <v>1587</v>
      </c>
      <c r="E892" s="50"/>
      <c r="F892" s="39"/>
      <c r="G892" s="39"/>
      <c r="H892" s="43"/>
      <c r="I892" s="43"/>
      <c r="J892" s="43"/>
      <c r="K892" s="239">
        <v>0</v>
      </c>
      <c r="L892" s="43"/>
      <c r="M892" s="43"/>
      <c r="N892" s="43"/>
      <c r="O892" s="239">
        <v>0</v>
      </c>
      <c r="P892" s="43"/>
      <c r="Q892" s="43"/>
      <c r="R892" s="43"/>
      <c r="S892" s="239">
        <v>0</v>
      </c>
      <c r="T892" s="43"/>
      <c r="U892" s="43"/>
      <c r="V892" s="43"/>
      <c r="W892" s="239">
        <v>0</v>
      </c>
      <c r="X892" s="44">
        <v>0</v>
      </c>
      <c r="Y892" s="44">
        <v>0</v>
      </c>
      <c r="Z892" s="45"/>
      <c r="AA892" s="45"/>
      <c r="AB892" s="281">
        <f t="shared" si="23"/>
        <v>0</v>
      </c>
      <c r="AC892" s="66"/>
      <c r="AD892" s="46"/>
      <c r="AE892" s="46"/>
      <c r="AF892" s="45"/>
      <c r="AG892" s="45"/>
      <c r="AH892" s="64"/>
    </row>
    <row r="893" spans="1:34" s="1" customFormat="1" ht="18.75">
      <c r="A893" s="39" t="s">
        <v>1805</v>
      </c>
      <c r="B893" s="67"/>
      <c r="C893" s="39"/>
      <c r="D893" s="202" t="s">
        <v>1589</v>
      </c>
      <c r="E893" s="50"/>
      <c r="F893" s="39"/>
      <c r="G893" s="39"/>
      <c r="H893" s="43"/>
      <c r="I893" s="43"/>
      <c r="J893" s="43"/>
      <c r="K893" s="239">
        <v>0</v>
      </c>
      <c r="L893" s="43"/>
      <c r="M893" s="43"/>
      <c r="N893" s="43"/>
      <c r="O893" s="239">
        <v>0</v>
      </c>
      <c r="P893" s="43"/>
      <c r="Q893" s="43"/>
      <c r="R893" s="43"/>
      <c r="S893" s="239">
        <v>0</v>
      </c>
      <c r="T893" s="43"/>
      <c r="U893" s="43"/>
      <c r="V893" s="43"/>
      <c r="W893" s="239">
        <v>0</v>
      </c>
      <c r="X893" s="44">
        <v>0</v>
      </c>
      <c r="Y893" s="44">
        <v>0</v>
      </c>
      <c r="Z893" s="45"/>
      <c r="AA893" s="45"/>
      <c r="AB893" s="281">
        <f t="shared" si="23"/>
        <v>0</v>
      </c>
      <c r="AC893" s="66"/>
      <c r="AD893" s="46"/>
      <c r="AE893" s="46"/>
      <c r="AF893" s="45"/>
      <c r="AG893" s="45"/>
      <c r="AH893" s="64"/>
    </row>
    <row r="894" spans="1:34" s="1" customFormat="1" ht="18.75">
      <c r="A894" s="24" t="s">
        <v>1580</v>
      </c>
      <c r="B894" s="25"/>
      <c r="C894" s="24"/>
      <c r="D894" s="196" t="s">
        <v>1591</v>
      </c>
      <c r="E894" s="25"/>
      <c r="F894" s="25"/>
      <c r="G894" s="25"/>
      <c r="H894" s="26"/>
      <c r="I894" s="26"/>
      <c r="J894" s="26"/>
      <c r="K894" s="245">
        <v>0</v>
      </c>
      <c r="L894" s="26"/>
      <c r="M894" s="26"/>
      <c r="N894" s="26"/>
      <c r="O894" s="245">
        <v>0</v>
      </c>
      <c r="P894" s="26"/>
      <c r="Q894" s="26"/>
      <c r="R894" s="26"/>
      <c r="S894" s="245">
        <v>0</v>
      </c>
      <c r="T894" s="26"/>
      <c r="U894" s="26"/>
      <c r="V894" s="26"/>
      <c r="W894" s="245">
        <v>0</v>
      </c>
      <c r="X894" s="27"/>
      <c r="Y894" s="27">
        <v>0</v>
      </c>
      <c r="Z894" s="123"/>
      <c r="AA894" s="123"/>
      <c r="AB894" s="295">
        <f t="shared" si="23"/>
        <v>0</v>
      </c>
      <c r="AC894" s="29"/>
      <c r="AD894" s="30"/>
      <c r="AE894" s="30"/>
      <c r="AF894" s="28"/>
      <c r="AG894" s="28"/>
      <c r="AH894" s="366"/>
    </row>
    <row r="895" spans="1:34" s="1" customFormat="1" ht="18.75">
      <c r="A895" s="39" t="s">
        <v>1582</v>
      </c>
      <c r="B895" s="67"/>
      <c r="C895" s="39"/>
      <c r="D895" s="202" t="s">
        <v>1593</v>
      </c>
      <c r="E895" s="50"/>
      <c r="F895" s="39"/>
      <c r="G895" s="39"/>
      <c r="H895" s="43"/>
      <c r="I895" s="43"/>
      <c r="J895" s="43"/>
      <c r="K895" s="239">
        <v>0</v>
      </c>
      <c r="L895" s="43"/>
      <c r="M895" s="43"/>
      <c r="N895" s="43"/>
      <c r="O895" s="239">
        <v>0</v>
      </c>
      <c r="P895" s="43"/>
      <c r="Q895" s="43"/>
      <c r="R895" s="43"/>
      <c r="S895" s="239">
        <v>0</v>
      </c>
      <c r="T895" s="43"/>
      <c r="U895" s="43"/>
      <c r="V895" s="43"/>
      <c r="W895" s="239">
        <v>0</v>
      </c>
      <c r="X895" s="44">
        <v>0</v>
      </c>
      <c r="Y895" s="44">
        <v>0</v>
      </c>
      <c r="Z895" s="45"/>
      <c r="AA895" s="45"/>
      <c r="AB895" s="281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18.75">
      <c r="A896" s="39" t="s">
        <v>1584</v>
      </c>
      <c r="B896" s="67"/>
      <c r="C896" s="39"/>
      <c r="D896" s="202" t="s">
        <v>1594</v>
      </c>
      <c r="E896" s="50"/>
      <c r="F896" s="39"/>
      <c r="G896" s="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281">
        <f t="shared" si="23"/>
        <v>0</v>
      </c>
      <c r="AC896" s="66"/>
      <c r="AD896" s="46"/>
      <c r="AE896" s="46"/>
      <c r="AF896" s="45"/>
      <c r="AG896" s="45"/>
      <c r="AH896" s="64"/>
    </row>
    <row r="897" spans="1:34" s="1" customFormat="1" ht="18.75">
      <c r="A897" s="39" t="s">
        <v>1586</v>
      </c>
      <c r="B897" s="67"/>
      <c r="C897" s="39"/>
      <c r="D897" s="202" t="s">
        <v>1595</v>
      </c>
      <c r="E897" s="50"/>
      <c r="F897" s="39"/>
      <c r="G897" s="39"/>
      <c r="H897" s="43"/>
      <c r="I897" s="43"/>
      <c r="J897" s="43"/>
      <c r="K897" s="239">
        <v>0</v>
      </c>
      <c r="L897" s="43"/>
      <c r="M897" s="43"/>
      <c r="N897" s="43"/>
      <c r="O897" s="239">
        <v>0</v>
      </c>
      <c r="P897" s="43"/>
      <c r="Q897" s="43"/>
      <c r="R897" s="43"/>
      <c r="S897" s="239">
        <v>0</v>
      </c>
      <c r="T897" s="43"/>
      <c r="U897" s="43"/>
      <c r="V897" s="43"/>
      <c r="W897" s="239">
        <v>0</v>
      </c>
      <c r="X897" s="44">
        <v>0</v>
      </c>
      <c r="Y897" s="44">
        <v>0</v>
      </c>
      <c r="Z897" s="45"/>
      <c r="AA897" s="45"/>
      <c r="AB897" s="281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39" t="s">
        <v>1588</v>
      </c>
      <c r="B898" s="67"/>
      <c r="C898" s="39"/>
      <c r="D898" s="202" t="s">
        <v>1596</v>
      </c>
      <c r="E898" s="50"/>
      <c r="F898" s="39"/>
      <c r="G898" s="39"/>
      <c r="H898" s="43"/>
      <c r="I898" s="43"/>
      <c r="J898" s="43"/>
      <c r="K898" s="239">
        <v>0</v>
      </c>
      <c r="L898" s="43"/>
      <c r="M898" s="43"/>
      <c r="N898" s="43"/>
      <c r="O898" s="239">
        <v>0</v>
      </c>
      <c r="P898" s="43"/>
      <c r="Q898" s="43"/>
      <c r="R898" s="43"/>
      <c r="S898" s="239">
        <v>0</v>
      </c>
      <c r="T898" s="43"/>
      <c r="U898" s="43"/>
      <c r="V898" s="43"/>
      <c r="W898" s="239">
        <v>0</v>
      </c>
      <c r="X898" s="44">
        <v>0</v>
      </c>
      <c r="Y898" s="44">
        <v>0</v>
      </c>
      <c r="Z898" s="45"/>
      <c r="AA898" s="45"/>
      <c r="AB898" s="281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37.5">
      <c r="A899" s="39" t="s">
        <v>1806</v>
      </c>
      <c r="B899" s="67"/>
      <c r="C899" s="39"/>
      <c r="D899" s="202" t="s">
        <v>1597</v>
      </c>
      <c r="E899" s="50"/>
      <c r="F899" s="39"/>
      <c r="G899" s="39"/>
      <c r="H899" s="43"/>
      <c r="I899" s="43"/>
      <c r="J899" s="43"/>
      <c r="K899" s="239">
        <v>0</v>
      </c>
      <c r="L899" s="43"/>
      <c r="M899" s="43"/>
      <c r="N899" s="43"/>
      <c r="O899" s="239">
        <v>0</v>
      </c>
      <c r="P899" s="43"/>
      <c r="Q899" s="43"/>
      <c r="R899" s="43"/>
      <c r="S899" s="239">
        <v>0</v>
      </c>
      <c r="T899" s="43"/>
      <c r="U899" s="43"/>
      <c r="V899" s="43"/>
      <c r="W899" s="239">
        <v>0</v>
      </c>
      <c r="X899" s="44">
        <v>0</v>
      </c>
      <c r="Y899" s="44">
        <v>0</v>
      </c>
      <c r="Z899" s="45"/>
      <c r="AA899" s="45"/>
      <c r="AB899" s="281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1807</v>
      </c>
      <c r="B900" s="67"/>
      <c r="C900" s="39"/>
      <c r="D900" s="202" t="s">
        <v>1598</v>
      </c>
      <c r="E900" s="50"/>
      <c r="F900" s="39"/>
      <c r="G900" s="39"/>
      <c r="H900" s="43"/>
      <c r="I900" s="43"/>
      <c r="J900" s="43"/>
      <c r="K900" s="239">
        <v>0</v>
      </c>
      <c r="L900" s="43"/>
      <c r="M900" s="43"/>
      <c r="N900" s="43"/>
      <c r="O900" s="239">
        <v>0</v>
      </c>
      <c r="P900" s="43"/>
      <c r="Q900" s="43"/>
      <c r="R900" s="43"/>
      <c r="S900" s="239">
        <v>0</v>
      </c>
      <c r="T900" s="43"/>
      <c r="U900" s="43"/>
      <c r="V900" s="43"/>
      <c r="W900" s="239">
        <v>0</v>
      </c>
      <c r="X900" s="44">
        <v>0</v>
      </c>
      <c r="Y900" s="44">
        <v>0</v>
      </c>
      <c r="Z900" s="45"/>
      <c r="AA900" s="45"/>
      <c r="AB900" s="281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24" t="s">
        <v>1590</v>
      </c>
      <c r="B901" s="25"/>
      <c r="C901" s="24"/>
      <c r="D901" s="196" t="s">
        <v>1600</v>
      </c>
      <c r="E901" s="25"/>
      <c r="F901" s="25"/>
      <c r="G901" s="25"/>
      <c r="H901" s="26"/>
      <c r="I901" s="26"/>
      <c r="J901" s="26"/>
      <c r="K901" s="245">
        <v>0</v>
      </c>
      <c r="L901" s="26"/>
      <c r="M901" s="26"/>
      <c r="N901" s="26"/>
      <c r="O901" s="245">
        <v>0</v>
      </c>
      <c r="P901" s="26"/>
      <c r="Q901" s="26"/>
      <c r="R901" s="26"/>
      <c r="S901" s="245">
        <v>0</v>
      </c>
      <c r="T901" s="26"/>
      <c r="U901" s="26"/>
      <c r="V901" s="26"/>
      <c r="W901" s="245">
        <v>0</v>
      </c>
      <c r="X901" s="27"/>
      <c r="Y901" s="27">
        <v>0</v>
      </c>
      <c r="Z901" s="123"/>
      <c r="AA901" s="123"/>
      <c r="AB901" s="295">
        <f t="shared" si="23"/>
        <v>0</v>
      </c>
      <c r="AC901" s="29"/>
      <c r="AD901" s="30"/>
      <c r="AE901" s="30"/>
      <c r="AF901" s="28"/>
      <c r="AG901" s="28"/>
      <c r="AH901" s="366"/>
    </row>
    <row r="902" spans="1:34" s="1" customFormat="1" ht="18.75">
      <c r="A902" s="39" t="s">
        <v>1592</v>
      </c>
      <c r="B902" s="67"/>
      <c r="C902" s="39"/>
      <c r="D902" s="202" t="s">
        <v>1602</v>
      </c>
      <c r="E902" s="50"/>
      <c r="F902" s="39"/>
      <c r="G902" s="39"/>
      <c r="H902" s="43"/>
      <c r="I902" s="43"/>
      <c r="J902" s="43"/>
      <c r="K902" s="239">
        <v>0</v>
      </c>
      <c r="L902" s="43"/>
      <c r="M902" s="43"/>
      <c r="N902" s="43"/>
      <c r="O902" s="239">
        <v>0</v>
      </c>
      <c r="P902" s="43"/>
      <c r="Q902" s="43"/>
      <c r="R902" s="43"/>
      <c r="S902" s="239">
        <v>0</v>
      </c>
      <c r="T902" s="43"/>
      <c r="U902" s="43"/>
      <c r="V902" s="43"/>
      <c r="W902" s="239">
        <v>0</v>
      </c>
      <c r="X902" s="44">
        <v>0</v>
      </c>
      <c r="Y902" s="44">
        <v>0</v>
      </c>
      <c r="Z902" s="45"/>
      <c r="AA902" s="45"/>
      <c r="AB902" s="281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24" t="s">
        <v>1599</v>
      </c>
      <c r="B903" s="25"/>
      <c r="C903" s="24"/>
      <c r="D903" s="196" t="s">
        <v>1604</v>
      </c>
      <c r="E903" s="25"/>
      <c r="F903" s="25"/>
      <c r="G903" s="25"/>
      <c r="H903" s="26"/>
      <c r="I903" s="26"/>
      <c r="J903" s="26"/>
      <c r="K903" s="245">
        <v>0</v>
      </c>
      <c r="L903" s="26"/>
      <c r="M903" s="26"/>
      <c r="N903" s="26"/>
      <c r="O903" s="245">
        <v>0</v>
      </c>
      <c r="P903" s="26"/>
      <c r="Q903" s="26"/>
      <c r="R903" s="26"/>
      <c r="S903" s="245">
        <v>0</v>
      </c>
      <c r="T903" s="26"/>
      <c r="U903" s="26"/>
      <c r="V903" s="26"/>
      <c r="W903" s="245">
        <v>0</v>
      </c>
      <c r="X903" s="27"/>
      <c r="Y903" s="27">
        <v>0</v>
      </c>
      <c r="Z903" s="123"/>
      <c r="AA903" s="123"/>
      <c r="AB903" s="295">
        <f t="shared" si="23"/>
        <v>0</v>
      </c>
      <c r="AC903" s="29"/>
      <c r="AD903" s="30"/>
      <c r="AE903" s="30"/>
      <c r="AF903" s="28"/>
      <c r="AG903" s="28"/>
      <c r="AH903" s="366"/>
    </row>
    <row r="904" spans="1:34" s="1" customFormat="1" ht="18.75">
      <c r="A904" s="39" t="s">
        <v>1601</v>
      </c>
      <c r="B904" s="67"/>
      <c r="C904" s="39"/>
      <c r="D904" s="202" t="s">
        <v>1606</v>
      </c>
      <c r="E904" s="50"/>
      <c r="F904" s="39"/>
      <c r="G904" s="39"/>
      <c r="H904" s="43"/>
      <c r="I904" s="43"/>
      <c r="J904" s="43"/>
      <c r="K904" s="239">
        <v>0</v>
      </c>
      <c r="L904" s="43"/>
      <c r="M904" s="43"/>
      <c r="N904" s="43"/>
      <c r="O904" s="239">
        <v>0</v>
      </c>
      <c r="P904" s="43"/>
      <c r="Q904" s="43"/>
      <c r="R904" s="43"/>
      <c r="S904" s="239">
        <v>0</v>
      </c>
      <c r="T904" s="43"/>
      <c r="U904" s="43"/>
      <c r="V904" s="43"/>
      <c r="W904" s="239">
        <v>0</v>
      </c>
      <c r="X904" s="44">
        <v>0</v>
      </c>
      <c r="Y904" s="44">
        <v>0</v>
      </c>
      <c r="Z904" s="45"/>
      <c r="AA904" s="45"/>
      <c r="AB904" s="281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37.5">
      <c r="A905" s="39" t="s">
        <v>1808</v>
      </c>
      <c r="B905" s="67"/>
      <c r="C905" s="39"/>
      <c r="D905" s="202" t="s">
        <v>1607</v>
      </c>
      <c r="E905" s="50"/>
      <c r="F905" s="39"/>
      <c r="G905" s="39"/>
      <c r="H905" s="43"/>
      <c r="I905" s="43"/>
      <c r="J905" s="43"/>
      <c r="K905" s="239">
        <v>0</v>
      </c>
      <c r="L905" s="43"/>
      <c r="M905" s="43"/>
      <c r="N905" s="43"/>
      <c r="O905" s="239">
        <v>0</v>
      </c>
      <c r="P905" s="43"/>
      <c r="Q905" s="43"/>
      <c r="R905" s="43"/>
      <c r="S905" s="239">
        <v>0</v>
      </c>
      <c r="T905" s="43"/>
      <c r="U905" s="43"/>
      <c r="V905" s="43"/>
      <c r="W905" s="239">
        <v>0</v>
      </c>
      <c r="X905" s="44">
        <v>0</v>
      </c>
      <c r="Y905" s="44">
        <v>0</v>
      </c>
      <c r="Z905" s="45"/>
      <c r="AA905" s="45"/>
      <c r="AB905" s="281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1809</v>
      </c>
      <c r="B906" s="67"/>
      <c r="C906" s="39"/>
      <c r="D906" s="202" t="s">
        <v>1608</v>
      </c>
      <c r="E906" s="50"/>
      <c r="F906" s="39"/>
      <c r="G906" s="39"/>
      <c r="H906" s="43"/>
      <c r="I906" s="43"/>
      <c r="J906" s="43"/>
      <c r="K906" s="239">
        <v>0</v>
      </c>
      <c r="L906" s="43"/>
      <c r="M906" s="43"/>
      <c r="N906" s="43"/>
      <c r="O906" s="239">
        <v>0</v>
      </c>
      <c r="P906" s="43"/>
      <c r="Q906" s="43"/>
      <c r="R906" s="43"/>
      <c r="S906" s="239">
        <v>0</v>
      </c>
      <c r="T906" s="43"/>
      <c r="U906" s="43"/>
      <c r="V906" s="43"/>
      <c r="W906" s="239">
        <v>0</v>
      </c>
      <c r="X906" s="44">
        <v>0</v>
      </c>
      <c r="Y906" s="44">
        <v>0</v>
      </c>
      <c r="Z906" s="45"/>
      <c r="AA906" s="45"/>
      <c r="AB906" s="281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37.5">
      <c r="A907" s="39" t="s">
        <v>1810</v>
      </c>
      <c r="B907" s="67"/>
      <c r="C907" s="39"/>
      <c r="D907" s="202" t="s">
        <v>1609</v>
      </c>
      <c r="E907" s="50"/>
      <c r="F907" s="39"/>
      <c r="G907" s="39"/>
      <c r="H907" s="43"/>
      <c r="I907" s="43"/>
      <c r="J907" s="43"/>
      <c r="K907" s="239">
        <v>0</v>
      </c>
      <c r="L907" s="43"/>
      <c r="M907" s="43"/>
      <c r="N907" s="43"/>
      <c r="O907" s="239">
        <v>0</v>
      </c>
      <c r="P907" s="43"/>
      <c r="Q907" s="43"/>
      <c r="R907" s="43"/>
      <c r="S907" s="239">
        <v>0</v>
      </c>
      <c r="T907" s="43"/>
      <c r="U907" s="43"/>
      <c r="V907" s="43"/>
      <c r="W907" s="239">
        <v>0</v>
      </c>
      <c r="X907" s="44">
        <v>0</v>
      </c>
      <c r="Y907" s="44">
        <v>0</v>
      </c>
      <c r="Z907" s="45"/>
      <c r="AA907" s="45"/>
      <c r="AB907" s="281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18.75">
      <c r="A908" s="39" t="s">
        <v>1811</v>
      </c>
      <c r="B908" s="67"/>
      <c r="C908" s="39"/>
      <c r="D908" s="202" t="s">
        <v>1610</v>
      </c>
      <c r="E908" s="50"/>
      <c r="F908" s="39"/>
      <c r="G908" s="39"/>
      <c r="H908" s="43"/>
      <c r="I908" s="43"/>
      <c r="J908" s="43"/>
      <c r="K908" s="239">
        <v>0</v>
      </c>
      <c r="L908" s="43"/>
      <c r="M908" s="43"/>
      <c r="N908" s="43"/>
      <c r="O908" s="239">
        <v>0</v>
      </c>
      <c r="P908" s="43"/>
      <c r="Q908" s="43"/>
      <c r="R908" s="43"/>
      <c r="S908" s="239">
        <v>0</v>
      </c>
      <c r="T908" s="43"/>
      <c r="U908" s="43"/>
      <c r="V908" s="43"/>
      <c r="W908" s="239">
        <v>0</v>
      </c>
      <c r="X908" s="44">
        <v>0</v>
      </c>
      <c r="Y908" s="44">
        <v>0</v>
      </c>
      <c r="Z908" s="45"/>
      <c r="AA908" s="45"/>
      <c r="AB908" s="281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18.75">
      <c r="A909" s="39" t="s">
        <v>1812</v>
      </c>
      <c r="B909" s="67"/>
      <c r="C909" s="39"/>
      <c r="D909" s="202" t="s">
        <v>1611</v>
      </c>
      <c r="E909" s="50"/>
      <c r="F909" s="39"/>
      <c r="G909" s="39"/>
      <c r="H909" s="43"/>
      <c r="I909" s="43"/>
      <c r="J909" s="43"/>
      <c r="K909" s="239">
        <v>0</v>
      </c>
      <c r="L909" s="43"/>
      <c r="M909" s="43"/>
      <c r="N909" s="43"/>
      <c r="O909" s="239">
        <v>0</v>
      </c>
      <c r="P909" s="43"/>
      <c r="Q909" s="43"/>
      <c r="R909" s="43"/>
      <c r="S909" s="239">
        <v>0</v>
      </c>
      <c r="T909" s="43"/>
      <c r="U909" s="43"/>
      <c r="V909" s="43"/>
      <c r="W909" s="239">
        <v>0</v>
      </c>
      <c r="X909" s="44">
        <v>0</v>
      </c>
      <c r="Y909" s="44">
        <v>0</v>
      </c>
      <c r="Z909" s="45"/>
      <c r="AA909" s="45"/>
      <c r="AB909" s="281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24" t="s">
        <v>1603</v>
      </c>
      <c r="B910" s="25"/>
      <c r="C910" s="24"/>
      <c r="D910" s="196" t="s">
        <v>1613</v>
      </c>
      <c r="E910" s="25"/>
      <c r="F910" s="25"/>
      <c r="G910" s="25"/>
      <c r="H910" s="26"/>
      <c r="I910" s="26"/>
      <c r="J910" s="26"/>
      <c r="K910" s="245">
        <v>0</v>
      </c>
      <c r="L910" s="26"/>
      <c r="M910" s="26"/>
      <c r="N910" s="26"/>
      <c r="O910" s="245">
        <v>0</v>
      </c>
      <c r="P910" s="26"/>
      <c r="Q910" s="26"/>
      <c r="R910" s="26"/>
      <c r="S910" s="245">
        <v>0</v>
      </c>
      <c r="T910" s="26"/>
      <c r="U910" s="26"/>
      <c r="V910" s="26"/>
      <c r="W910" s="245">
        <v>0</v>
      </c>
      <c r="X910" s="27"/>
      <c r="Y910" s="27">
        <v>0</v>
      </c>
      <c r="Z910" s="123"/>
      <c r="AA910" s="123"/>
      <c r="AB910" s="295">
        <f t="shared" si="23"/>
        <v>0</v>
      </c>
      <c r="AC910" s="29"/>
      <c r="AD910" s="30"/>
      <c r="AE910" s="30"/>
      <c r="AF910" s="28"/>
      <c r="AG910" s="28"/>
      <c r="AH910" s="366"/>
    </row>
    <row r="911" spans="1:34" s="1" customFormat="1" ht="37.5">
      <c r="A911" s="39" t="s">
        <v>1605</v>
      </c>
      <c r="B911" s="67" t="s">
        <v>1615</v>
      </c>
      <c r="C911" s="39" t="s">
        <v>1616</v>
      </c>
      <c r="D911" s="202" t="s">
        <v>1617</v>
      </c>
      <c r="E911" s="50"/>
      <c r="F911" s="39"/>
      <c r="G911" s="39"/>
      <c r="H911" s="43"/>
      <c r="I911" s="43"/>
      <c r="J911" s="43"/>
      <c r="K911" s="239">
        <v>0</v>
      </c>
      <c r="L911" s="43"/>
      <c r="M911" s="43"/>
      <c r="N911" s="43"/>
      <c r="O911" s="239">
        <v>0</v>
      </c>
      <c r="P911" s="43"/>
      <c r="Q911" s="43"/>
      <c r="R911" s="43"/>
      <c r="S911" s="239">
        <v>0</v>
      </c>
      <c r="T911" s="43"/>
      <c r="U911" s="43"/>
      <c r="V911" s="43"/>
      <c r="W911" s="239">
        <v>0</v>
      </c>
      <c r="X911" s="44">
        <v>0</v>
      </c>
      <c r="Y911" s="44">
        <v>0</v>
      </c>
      <c r="Z911" s="45"/>
      <c r="AA911" s="45"/>
      <c r="AB911" s="281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18.75">
      <c r="A912" s="24" t="s">
        <v>1612</v>
      </c>
      <c r="B912" s="25"/>
      <c r="C912" s="24"/>
      <c r="D912" s="196" t="s">
        <v>1619</v>
      </c>
      <c r="E912" s="25"/>
      <c r="F912" s="25"/>
      <c r="G912" s="25"/>
      <c r="H912" s="26"/>
      <c r="I912" s="26"/>
      <c r="J912" s="26"/>
      <c r="K912" s="245">
        <v>0</v>
      </c>
      <c r="L912" s="26"/>
      <c r="M912" s="26"/>
      <c r="N912" s="26"/>
      <c r="O912" s="245">
        <v>0</v>
      </c>
      <c r="P912" s="26"/>
      <c r="Q912" s="26"/>
      <c r="R912" s="26"/>
      <c r="S912" s="245">
        <v>0</v>
      </c>
      <c r="T912" s="26"/>
      <c r="U912" s="26"/>
      <c r="V912" s="26"/>
      <c r="W912" s="245">
        <v>0</v>
      </c>
      <c r="X912" s="27"/>
      <c r="Y912" s="27">
        <v>0</v>
      </c>
      <c r="Z912" s="123"/>
      <c r="AA912" s="123"/>
      <c r="AB912" s="294">
        <f>SUM(AB913:AB921)</f>
        <v>1151.63</v>
      </c>
      <c r="AC912" s="29"/>
      <c r="AD912" s="30"/>
      <c r="AE912" s="30"/>
      <c r="AF912" s="28"/>
      <c r="AG912" s="28"/>
      <c r="AH912" s="366"/>
    </row>
    <row r="913" spans="1:34" s="1" customFormat="1" ht="37.5">
      <c r="A913" s="39" t="s">
        <v>1614</v>
      </c>
      <c r="B913" s="67" t="s">
        <v>1621</v>
      </c>
      <c r="C913" s="39" t="s">
        <v>1622</v>
      </c>
      <c r="D913" s="202" t="s">
        <v>1623</v>
      </c>
      <c r="E913" s="50"/>
      <c r="F913" s="39"/>
      <c r="G913" s="139"/>
      <c r="H913" s="43"/>
      <c r="I913" s="43"/>
      <c r="J913" s="43"/>
      <c r="K913" s="239">
        <v>0</v>
      </c>
      <c r="L913" s="43"/>
      <c r="M913" s="43"/>
      <c r="N913" s="43"/>
      <c r="O913" s="239">
        <v>0</v>
      </c>
      <c r="P913" s="43"/>
      <c r="Q913" s="43"/>
      <c r="R913" s="43"/>
      <c r="S913" s="239">
        <v>0</v>
      </c>
      <c r="T913" s="43"/>
      <c r="U913" s="43"/>
      <c r="V913" s="43"/>
      <c r="W913" s="239">
        <v>0</v>
      </c>
      <c r="X913" s="44">
        <v>0</v>
      </c>
      <c r="Y913" s="44">
        <v>0</v>
      </c>
      <c r="Z913" s="45"/>
      <c r="AA913" s="45"/>
      <c r="AB913" s="85"/>
      <c r="AC913" s="66"/>
      <c r="AD913" s="46"/>
      <c r="AE913" s="46"/>
      <c r="AF913" s="45"/>
      <c r="AG913" s="45"/>
      <c r="AH913" s="64"/>
    </row>
    <row r="914" spans="1:34" s="1" customFormat="1" ht="56.25">
      <c r="A914" s="39" t="s">
        <v>1813</v>
      </c>
      <c r="B914" s="97" t="s">
        <v>1946</v>
      </c>
      <c r="C914" s="19"/>
      <c r="D914" s="186" t="s">
        <v>1955</v>
      </c>
      <c r="E914" s="45"/>
      <c r="F914" s="45">
        <v>55</v>
      </c>
      <c r="G914" s="70" t="s">
        <v>1956</v>
      </c>
      <c r="H914" s="187"/>
      <c r="I914" s="22"/>
      <c r="J914" s="45"/>
      <c r="K914" s="236"/>
      <c r="L914" s="45">
        <v>1</v>
      </c>
      <c r="M914" s="22"/>
      <c r="N914" s="22"/>
      <c r="O914" s="236">
        <v>1</v>
      </c>
      <c r="P914" s="22"/>
      <c r="Q914" s="22"/>
      <c r="R914" s="22"/>
      <c r="S914" s="236"/>
      <c r="T914" s="22"/>
      <c r="U914" s="22"/>
      <c r="V914" s="45"/>
      <c r="W914" s="236"/>
      <c r="X914" s="22">
        <v>1</v>
      </c>
      <c r="Y914" s="100"/>
      <c r="Z914" s="101">
        <v>29401000000</v>
      </c>
      <c r="AA914" s="101" t="s">
        <v>54</v>
      </c>
      <c r="AB914" s="288">
        <v>172.8</v>
      </c>
      <c r="AC914" s="23">
        <v>172.8</v>
      </c>
      <c r="AD914" s="46">
        <v>42005</v>
      </c>
      <c r="AE914" s="46">
        <v>42339</v>
      </c>
      <c r="AF914" s="122" t="s">
        <v>1905</v>
      </c>
      <c r="AG914" s="48" t="s">
        <v>1636</v>
      </c>
      <c r="AH914" s="122"/>
    </row>
    <row r="915" spans="1:34" s="1" customFormat="1" ht="56.25">
      <c r="A915" s="39" t="s">
        <v>1814</v>
      </c>
      <c r="B915" s="97" t="s">
        <v>1946</v>
      </c>
      <c r="C915" s="19"/>
      <c r="D915" s="186" t="s">
        <v>1957</v>
      </c>
      <c r="E915" s="45"/>
      <c r="F915" s="45">
        <v>55</v>
      </c>
      <c r="G915" s="70" t="s">
        <v>1956</v>
      </c>
      <c r="H915" s="187"/>
      <c r="I915" s="22"/>
      <c r="J915" s="22"/>
      <c r="K915" s="251"/>
      <c r="L915" s="22"/>
      <c r="M915" s="45">
        <v>1</v>
      </c>
      <c r="N915" s="22"/>
      <c r="O915" s="236">
        <v>1</v>
      </c>
      <c r="P915" s="22"/>
      <c r="Q915" s="22"/>
      <c r="R915" s="22"/>
      <c r="S915" s="236"/>
      <c r="T915" s="22"/>
      <c r="U915" s="22"/>
      <c r="V915" s="45"/>
      <c r="W915" s="236"/>
      <c r="X915" s="22">
        <v>1</v>
      </c>
      <c r="Y915" s="100"/>
      <c r="Z915" s="101">
        <v>29401000000</v>
      </c>
      <c r="AA915" s="101" t="s">
        <v>54</v>
      </c>
      <c r="AB915" s="288">
        <v>850</v>
      </c>
      <c r="AC915" s="23">
        <v>850</v>
      </c>
      <c r="AD915" s="46">
        <v>42005</v>
      </c>
      <c r="AE915" s="46">
        <v>42339</v>
      </c>
      <c r="AF915" s="122" t="s">
        <v>1905</v>
      </c>
      <c r="AG915" s="98" t="s">
        <v>1636</v>
      </c>
      <c r="AH915" s="122"/>
    </row>
    <row r="916" spans="1:34" s="1" customFormat="1" ht="37.5">
      <c r="A916" s="39" t="s">
        <v>1816</v>
      </c>
      <c r="B916" s="67"/>
      <c r="C916" s="39"/>
      <c r="D916" s="202" t="s">
        <v>1625</v>
      </c>
      <c r="E916" s="50"/>
      <c r="F916" s="39"/>
      <c r="G916" s="140"/>
      <c r="H916" s="43"/>
      <c r="I916" s="43"/>
      <c r="J916" s="43"/>
      <c r="K916" s="239">
        <v>0</v>
      </c>
      <c r="L916" s="43"/>
      <c r="M916" s="43"/>
      <c r="N916" s="43"/>
      <c r="O916" s="239">
        <v>0</v>
      </c>
      <c r="P916" s="43"/>
      <c r="Q916" s="43"/>
      <c r="R916" s="43"/>
      <c r="S916" s="239">
        <v>0</v>
      </c>
      <c r="T916" s="43"/>
      <c r="U916" s="43"/>
      <c r="V916" s="43"/>
      <c r="W916" s="239">
        <v>0</v>
      </c>
      <c r="X916" s="44">
        <v>0</v>
      </c>
      <c r="Y916" s="44">
        <v>0</v>
      </c>
      <c r="Z916" s="45"/>
      <c r="AA916" s="45"/>
      <c r="AB916" s="85"/>
      <c r="AC916" s="66"/>
      <c r="AD916" s="46"/>
      <c r="AE916" s="46"/>
      <c r="AF916" s="45"/>
      <c r="AG916" s="45"/>
      <c r="AH916" s="64"/>
    </row>
    <row r="917" spans="1:34" s="80" customFormat="1" ht="18.75">
      <c r="A917" s="39" t="s">
        <v>1954</v>
      </c>
      <c r="B917" s="71"/>
      <c r="C917" s="72"/>
      <c r="D917" s="206" t="s">
        <v>1627</v>
      </c>
      <c r="E917" s="73"/>
      <c r="F917" s="71"/>
      <c r="G917" s="71"/>
      <c r="H917" s="75"/>
      <c r="I917" s="75"/>
      <c r="J917" s="75"/>
      <c r="K917" s="241">
        <v>0</v>
      </c>
      <c r="L917" s="75"/>
      <c r="M917" s="75"/>
      <c r="N917" s="75"/>
      <c r="O917" s="241">
        <v>0</v>
      </c>
      <c r="P917" s="75"/>
      <c r="Q917" s="75"/>
      <c r="R917" s="75"/>
      <c r="S917" s="241">
        <v>0</v>
      </c>
      <c r="T917" s="75"/>
      <c r="U917" s="75"/>
      <c r="V917" s="75"/>
      <c r="W917" s="241">
        <v>0</v>
      </c>
      <c r="X917" s="76">
        <v>0</v>
      </c>
      <c r="Y917" s="76">
        <v>0</v>
      </c>
      <c r="Z917" s="77"/>
      <c r="AA917" s="77"/>
      <c r="AB917" s="298"/>
      <c r="AC917" s="78"/>
      <c r="AD917" s="79"/>
      <c r="AE917" s="79"/>
      <c r="AF917" s="74"/>
      <c r="AG917" s="74"/>
      <c r="AH917" s="368"/>
    </row>
    <row r="918" spans="1:34" s="120" customFormat="1" ht="18.75">
      <c r="A918" s="51" t="s">
        <v>1628</v>
      </c>
      <c r="B918" s="124" t="s">
        <v>1629</v>
      </c>
      <c r="C918" s="51" t="s">
        <v>1630</v>
      </c>
      <c r="D918" s="214" t="s">
        <v>1631</v>
      </c>
      <c r="E918" s="51" t="s">
        <v>2357</v>
      </c>
      <c r="F918" s="115" t="s">
        <v>58</v>
      </c>
      <c r="G918" s="115" t="s">
        <v>59</v>
      </c>
      <c r="H918" s="116"/>
      <c r="I918" s="116"/>
      <c r="J918" s="116"/>
      <c r="K918" s="252">
        <f>H918+I918+J918</f>
        <v>0</v>
      </c>
      <c r="L918" s="116">
        <v>1250</v>
      </c>
      <c r="M918" s="116"/>
      <c r="N918" s="116"/>
      <c r="O918" s="252">
        <f>L918+M918+N918</f>
        <v>1250</v>
      </c>
      <c r="P918" s="116"/>
      <c r="Q918" s="117"/>
      <c r="R918" s="118"/>
      <c r="S918" s="244">
        <f>P918+Q918+R918</f>
        <v>0</v>
      </c>
      <c r="T918" s="118"/>
      <c r="U918" s="118"/>
      <c r="V918" s="118"/>
      <c r="W918" s="244">
        <f>T918+U918+V918</f>
        <v>0</v>
      </c>
      <c r="X918" s="117">
        <f>K918+O918+S918+W918</f>
        <v>1250</v>
      </c>
      <c r="Y918" s="117"/>
      <c r="Z918" s="118">
        <v>29401000000</v>
      </c>
      <c r="AA918" s="118" t="s">
        <v>54</v>
      </c>
      <c r="AB918" s="281">
        <f>(X918+Y918)*AC918</f>
        <v>25</v>
      </c>
      <c r="AC918" s="85">
        <v>0.02</v>
      </c>
      <c r="AD918" s="58">
        <v>41609</v>
      </c>
      <c r="AE918" s="58">
        <v>41974</v>
      </c>
      <c r="AF918" s="56" t="s">
        <v>2259</v>
      </c>
      <c r="AG918" s="119"/>
      <c r="AH918" s="371"/>
    </row>
    <row r="919" spans="1:34" s="120" customFormat="1" ht="18.75">
      <c r="A919" s="51" t="s">
        <v>1632</v>
      </c>
      <c r="B919" s="124" t="s">
        <v>1629</v>
      </c>
      <c r="C919" s="51" t="s">
        <v>1630</v>
      </c>
      <c r="D919" s="214" t="s">
        <v>2358</v>
      </c>
      <c r="E919" s="53" t="s">
        <v>2359</v>
      </c>
      <c r="F919" s="115" t="s">
        <v>553</v>
      </c>
      <c r="G919" s="115" t="s">
        <v>554</v>
      </c>
      <c r="H919" s="116"/>
      <c r="I919" s="116"/>
      <c r="J919" s="116"/>
      <c r="K919" s="252">
        <f>H919+I919+J919</f>
        <v>0</v>
      </c>
      <c r="L919" s="116">
        <v>750</v>
      </c>
      <c r="M919" s="116"/>
      <c r="N919" s="116"/>
      <c r="O919" s="252">
        <f>L919+M919+N919</f>
        <v>750</v>
      </c>
      <c r="P919" s="116"/>
      <c r="Q919" s="117"/>
      <c r="R919" s="118"/>
      <c r="S919" s="244">
        <f>P919+Q919+R919</f>
        <v>0</v>
      </c>
      <c r="T919" s="118"/>
      <c r="U919" s="118"/>
      <c r="V919" s="118"/>
      <c r="W919" s="244">
        <f>T919+U919+V919</f>
        <v>0</v>
      </c>
      <c r="X919" s="117">
        <f>K919+O919+S919+W919</f>
        <v>750</v>
      </c>
      <c r="Y919" s="117"/>
      <c r="Z919" s="118">
        <v>29401000000</v>
      </c>
      <c r="AA919" s="118" t="s">
        <v>54</v>
      </c>
      <c r="AB919" s="281">
        <f>(X919+Y919)*AC919</f>
        <v>36.75</v>
      </c>
      <c r="AC919" s="85">
        <v>0.049</v>
      </c>
      <c r="AD919" s="58">
        <v>41609</v>
      </c>
      <c r="AE919" s="58">
        <v>41974</v>
      </c>
      <c r="AF919" s="56" t="s">
        <v>2259</v>
      </c>
      <c r="AG919" s="119"/>
      <c r="AH919" s="371"/>
    </row>
    <row r="920" spans="1:34" s="120" customFormat="1" ht="18.75">
      <c r="A920" s="51"/>
      <c r="B920" s="124" t="s">
        <v>1629</v>
      </c>
      <c r="C920" s="51" t="s">
        <v>1630</v>
      </c>
      <c r="D920" s="214" t="s">
        <v>1633</v>
      </c>
      <c r="E920" s="51" t="s">
        <v>2360</v>
      </c>
      <c r="F920" s="115" t="s">
        <v>553</v>
      </c>
      <c r="G920" s="115" t="s">
        <v>554</v>
      </c>
      <c r="H920" s="116"/>
      <c r="I920" s="116"/>
      <c r="J920" s="116"/>
      <c r="K920" s="252"/>
      <c r="L920" s="116">
        <v>12</v>
      </c>
      <c r="M920" s="116"/>
      <c r="N920" s="116"/>
      <c r="O920" s="252">
        <v>12</v>
      </c>
      <c r="P920" s="116"/>
      <c r="Q920" s="117"/>
      <c r="R920" s="118"/>
      <c r="S920" s="244"/>
      <c r="T920" s="118"/>
      <c r="U920" s="118"/>
      <c r="V920" s="118"/>
      <c r="W920" s="244"/>
      <c r="X920" s="117">
        <v>12</v>
      </c>
      <c r="Y920" s="117"/>
      <c r="Z920" s="118">
        <v>29401000000</v>
      </c>
      <c r="AA920" s="118" t="s">
        <v>54</v>
      </c>
      <c r="AB920" s="281">
        <f>(X920+Y920)*AC920</f>
        <v>11.879999999999999</v>
      </c>
      <c r="AC920" s="85">
        <v>0.99</v>
      </c>
      <c r="AD920" s="58">
        <v>41609</v>
      </c>
      <c r="AE920" s="58">
        <v>41974</v>
      </c>
      <c r="AF920" s="56" t="s">
        <v>2259</v>
      </c>
      <c r="AG920" s="119"/>
      <c r="AH920" s="371"/>
    </row>
    <row r="921" spans="1:34" s="120" customFormat="1" ht="37.5">
      <c r="A921" s="51" t="s">
        <v>2361</v>
      </c>
      <c r="B921" s="124" t="s">
        <v>1629</v>
      </c>
      <c r="C921" s="51" t="s">
        <v>1630</v>
      </c>
      <c r="D921" s="214" t="s">
        <v>1634</v>
      </c>
      <c r="E921" s="141" t="s">
        <v>2362</v>
      </c>
      <c r="F921" s="115" t="s">
        <v>58</v>
      </c>
      <c r="G921" s="115" t="s">
        <v>59</v>
      </c>
      <c r="H921" s="116"/>
      <c r="I921" s="116">
        <v>600</v>
      </c>
      <c r="J921" s="116"/>
      <c r="K921" s="252">
        <f>H921+I921+J921</f>
        <v>600</v>
      </c>
      <c r="L921" s="116"/>
      <c r="M921" s="116"/>
      <c r="N921" s="116"/>
      <c r="O921" s="252">
        <f>L921+M921+N921</f>
        <v>0</v>
      </c>
      <c r="P921" s="116"/>
      <c r="Q921" s="117"/>
      <c r="R921" s="118"/>
      <c r="S921" s="244">
        <f>P921+Q921+R921</f>
        <v>0</v>
      </c>
      <c r="T921" s="118"/>
      <c r="U921" s="118"/>
      <c r="V921" s="118"/>
      <c r="W921" s="244">
        <f>T921+U921+V921</f>
        <v>0</v>
      </c>
      <c r="X921" s="117">
        <f>K921+O921+S921+W921</f>
        <v>600</v>
      </c>
      <c r="Y921" s="117"/>
      <c r="Z921" s="118">
        <v>29401000000</v>
      </c>
      <c r="AA921" s="118" t="s">
        <v>54</v>
      </c>
      <c r="AB921" s="281">
        <f>(X921+Y921)*AC921</f>
        <v>55.199999999999996</v>
      </c>
      <c r="AC921" s="85">
        <v>0.092</v>
      </c>
      <c r="AD921" s="58">
        <v>41640</v>
      </c>
      <c r="AE921" s="58">
        <v>41974</v>
      </c>
      <c r="AF921" s="56" t="s">
        <v>2259</v>
      </c>
      <c r="AG921" s="119"/>
      <c r="AH921" s="371"/>
    </row>
    <row r="922" spans="1:34" s="1" customFormat="1" ht="18.75">
      <c r="A922" s="24" t="s">
        <v>1618</v>
      </c>
      <c r="B922" s="25"/>
      <c r="C922" s="24"/>
      <c r="D922" s="196" t="s">
        <v>1638</v>
      </c>
      <c r="E922" s="25"/>
      <c r="F922" s="25"/>
      <c r="G922" s="25"/>
      <c r="H922" s="26"/>
      <c r="I922" s="26"/>
      <c r="J922" s="26"/>
      <c r="K922" s="245">
        <v>0</v>
      </c>
      <c r="L922" s="26"/>
      <c r="M922" s="26"/>
      <c r="N922" s="26"/>
      <c r="O922" s="245">
        <v>0</v>
      </c>
      <c r="P922" s="26"/>
      <c r="Q922" s="26"/>
      <c r="R922" s="26"/>
      <c r="S922" s="245">
        <v>0</v>
      </c>
      <c r="T922" s="26"/>
      <c r="U922" s="26"/>
      <c r="V922" s="26"/>
      <c r="W922" s="245">
        <v>0</v>
      </c>
      <c r="X922" s="27"/>
      <c r="Y922" s="27">
        <v>0</v>
      </c>
      <c r="Z922" s="123"/>
      <c r="AA922" s="123"/>
      <c r="AB922" s="294">
        <f>SUM(AB924+AB937+AB949+AB951+AB953+AB970+AB979+AB993)</f>
        <v>36984.041</v>
      </c>
      <c r="AC922" s="29"/>
      <c r="AD922" s="30"/>
      <c r="AE922" s="30"/>
      <c r="AF922" s="28"/>
      <c r="AG922" s="28"/>
      <c r="AH922" s="366"/>
    </row>
    <row r="923" spans="1:34" s="1" customFormat="1" ht="19.5">
      <c r="A923" s="31" t="s">
        <v>1620</v>
      </c>
      <c r="B923" s="32"/>
      <c r="C923" s="31"/>
      <c r="D923" s="197" t="s">
        <v>1640</v>
      </c>
      <c r="E923" s="33"/>
      <c r="F923" s="31"/>
      <c r="G923" s="31"/>
      <c r="H923" s="34"/>
      <c r="I923" s="34"/>
      <c r="J923" s="34"/>
      <c r="K923" s="240">
        <v>0</v>
      </c>
      <c r="L923" s="34"/>
      <c r="M923" s="34"/>
      <c r="N923" s="34"/>
      <c r="O923" s="240">
        <v>0</v>
      </c>
      <c r="P923" s="34"/>
      <c r="Q923" s="34"/>
      <c r="R923" s="34"/>
      <c r="S923" s="240">
        <v>0</v>
      </c>
      <c r="T923" s="34"/>
      <c r="U923" s="34"/>
      <c r="V923" s="34"/>
      <c r="W923" s="240">
        <v>0</v>
      </c>
      <c r="X923" s="35">
        <v>0</v>
      </c>
      <c r="Y923" s="35">
        <v>0</v>
      </c>
      <c r="Z923" s="63"/>
      <c r="AA923" s="63"/>
      <c r="AB923" s="290">
        <f>(X923+Y923)*AC923</f>
        <v>0</v>
      </c>
      <c r="AC923" s="37"/>
      <c r="AD923" s="38"/>
      <c r="AE923" s="38"/>
      <c r="AF923" s="36"/>
      <c r="AG923" s="36"/>
      <c r="AH923" s="367"/>
    </row>
    <row r="924" spans="1:34" s="80" customFormat="1" ht="37.5">
      <c r="A924" s="71" t="s">
        <v>1817</v>
      </c>
      <c r="B924" s="71"/>
      <c r="C924" s="72"/>
      <c r="D924" s="206" t="s">
        <v>1641</v>
      </c>
      <c r="E924" s="73"/>
      <c r="F924" s="71"/>
      <c r="G924" s="71"/>
      <c r="H924" s="75"/>
      <c r="I924" s="75"/>
      <c r="J924" s="75"/>
      <c r="K924" s="241">
        <v>0</v>
      </c>
      <c r="L924" s="75"/>
      <c r="M924" s="75"/>
      <c r="N924" s="75"/>
      <c r="O924" s="241">
        <v>0</v>
      </c>
      <c r="P924" s="75"/>
      <c r="Q924" s="75"/>
      <c r="R924" s="75"/>
      <c r="S924" s="241">
        <v>0</v>
      </c>
      <c r="T924" s="75"/>
      <c r="U924" s="75"/>
      <c r="V924" s="75"/>
      <c r="W924" s="241">
        <v>0</v>
      </c>
      <c r="X924" s="76">
        <v>0</v>
      </c>
      <c r="Y924" s="76">
        <v>0</v>
      </c>
      <c r="Z924" s="77"/>
      <c r="AA924" s="77"/>
      <c r="AB924" s="298">
        <f>SUM(AB925:AB927)</f>
        <v>2290.592</v>
      </c>
      <c r="AC924" s="78"/>
      <c r="AD924" s="79"/>
      <c r="AE924" s="79"/>
      <c r="AF924" s="74"/>
      <c r="AG924" s="74"/>
      <c r="AH924" s="368"/>
    </row>
    <row r="925" spans="1:34" s="1" customFormat="1" ht="77.25" customHeight="1">
      <c r="A925" s="39" t="s">
        <v>1818</v>
      </c>
      <c r="B925" s="40" t="s">
        <v>1740</v>
      </c>
      <c r="C925" s="40">
        <v>2912030</v>
      </c>
      <c r="D925" s="220" t="s">
        <v>1642</v>
      </c>
      <c r="E925" s="142" t="s">
        <v>1643</v>
      </c>
      <c r="F925" s="39" t="s">
        <v>58</v>
      </c>
      <c r="G925" s="39" t="s">
        <v>59</v>
      </c>
      <c r="H925" s="43">
        <v>0</v>
      </c>
      <c r="I925" s="43">
        <v>0</v>
      </c>
      <c r="J925" s="43">
        <v>0</v>
      </c>
      <c r="K925" s="239">
        <v>0</v>
      </c>
      <c r="L925" s="43">
        <v>0</v>
      </c>
      <c r="M925" s="43">
        <v>1</v>
      </c>
      <c r="N925" s="43">
        <v>0</v>
      </c>
      <c r="O925" s="239">
        <v>1</v>
      </c>
      <c r="P925" s="43">
        <v>1</v>
      </c>
      <c r="Q925" s="43">
        <v>0</v>
      </c>
      <c r="R925" s="43">
        <v>0</v>
      </c>
      <c r="S925" s="239">
        <v>1</v>
      </c>
      <c r="T925" s="43">
        <v>0</v>
      </c>
      <c r="U925" s="43">
        <v>0</v>
      </c>
      <c r="V925" s="43">
        <v>0</v>
      </c>
      <c r="W925" s="239">
        <v>0</v>
      </c>
      <c r="X925" s="44">
        <v>2</v>
      </c>
      <c r="Y925" s="44">
        <v>2</v>
      </c>
      <c r="Z925" s="45">
        <v>29401000000</v>
      </c>
      <c r="AA925" s="45" t="s">
        <v>54</v>
      </c>
      <c r="AB925" s="281">
        <f aca="true" t="shared" si="24" ref="AB925:AB932">(X925+Y925)*AC925</f>
        <v>490.592</v>
      </c>
      <c r="AC925" s="66">
        <v>122.648</v>
      </c>
      <c r="AD925" s="46">
        <v>42005</v>
      </c>
      <c r="AE925" s="46">
        <v>42339</v>
      </c>
      <c r="AF925" s="64" t="s">
        <v>1901</v>
      </c>
      <c r="AG925" s="48" t="s">
        <v>1636</v>
      </c>
      <c r="AH925" s="64"/>
    </row>
    <row r="926" spans="1:34" s="1" customFormat="1" ht="60" customHeight="1">
      <c r="A926" s="39" t="s">
        <v>1819</v>
      </c>
      <c r="B926" s="40" t="s">
        <v>1740</v>
      </c>
      <c r="C926" s="40">
        <v>2912030</v>
      </c>
      <c r="D926" s="222" t="s">
        <v>1644</v>
      </c>
      <c r="E926" s="143" t="s">
        <v>1900</v>
      </c>
      <c r="F926" s="39" t="s">
        <v>58</v>
      </c>
      <c r="G926" s="39" t="s">
        <v>59</v>
      </c>
      <c r="H926" s="43">
        <v>0</v>
      </c>
      <c r="I926" s="43">
        <v>0</v>
      </c>
      <c r="J926" s="43">
        <v>0</v>
      </c>
      <c r="K926" s="239">
        <v>0</v>
      </c>
      <c r="L926" s="43">
        <v>0</v>
      </c>
      <c r="M926" s="43">
        <v>0</v>
      </c>
      <c r="N926" s="43">
        <v>0</v>
      </c>
      <c r="O926" s="239">
        <v>0</v>
      </c>
      <c r="P926" s="43">
        <v>0</v>
      </c>
      <c r="Q926" s="43">
        <v>0</v>
      </c>
      <c r="R926" s="43">
        <v>0</v>
      </c>
      <c r="S926" s="239">
        <v>0</v>
      </c>
      <c r="T926" s="43">
        <v>0</v>
      </c>
      <c r="U926" s="43">
        <v>0</v>
      </c>
      <c r="V926" s="43">
        <v>0</v>
      </c>
      <c r="W926" s="239">
        <v>0</v>
      </c>
      <c r="X926" s="44">
        <v>0</v>
      </c>
      <c r="Y926" s="44">
        <v>2</v>
      </c>
      <c r="Z926" s="45">
        <v>29401000000</v>
      </c>
      <c r="AA926" s="45" t="s">
        <v>54</v>
      </c>
      <c r="AB926" s="281">
        <f t="shared" si="24"/>
        <v>1200</v>
      </c>
      <c r="AC926" s="66">
        <v>600</v>
      </c>
      <c r="AD926" s="46">
        <v>42005</v>
      </c>
      <c r="AE926" s="46">
        <v>42339</v>
      </c>
      <c r="AF926" s="64" t="s">
        <v>1901</v>
      </c>
      <c r="AG926" s="48" t="s">
        <v>1636</v>
      </c>
      <c r="AH926" s="64"/>
    </row>
    <row r="927" spans="1:34" s="61" customFormat="1" ht="37.5">
      <c r="A927" s="51" t="s">
        <v>1820</v>
      </c>
      <c r="B927" s="40" t="s">
        <v>1740</v>
      </c>
      <c r="C927" s="40">
        <v>2912030</v>
      </c>
      <c r="D927" s="221" t="s">
        <v>1645</v>
      </c>
      <c r="E927" s="259" t="s">
        <v>1900</v>
      </c>
      <c r="F927" s="51" t="s">
        <v>58</v>
      </c>
      <c r="G927" s="51" t="s">
        <v>59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5">
        <v>0</v>
      </c>
      <c r="Y927" s="55">
        <v>2</v>
      </c>
      <c r="Z927" s="56">
        <v>29401000000</v>
      </c>
      <c r="AA927" s="56" t="s">
        <v>54</v>
      </c>
      <c r="AB927" s="281">
        <f t="shared" si="24"/>
        <v>600</v>
      </c>
      <c r="AC927" s="85">
        <v>300</v>
      </c>
      <c r="AD927" s="58">
        <v>42005</v>
      </c>
      <c r="AE927" s="58">
        <v>42339</v>
      </c>
      <c r="AF927" s="59" t="s">
        <v>1901</v>
      </c>
      <c r="AG927" s="60" t="s">
        <v>1636</v>
      </c>
      <c r="AH927" s="59"/>
    </row>
    <row r="928" spans="1:37" s="359" customFormat="1" ht="47.25" customHeight="1">
      <c r="A928" s="344" t="s">
        <v>2469</v>
      </c>
      <c r="B928" s="346" t="s">
        <v>1740</v>
      </c>
      <c r="C928" s="344" t="s">
        <v>2470</v>
      </c>
      <c r="D928" s="358" t="s">
        <v>2471</v>
      </c>
      <c r="E928" s="345" t="s">
        <v>1900</v>
      </c>
      <c r="F928" s="346" t="s">
        <v>58</v>
      </c>
      <c r="G928" s="346" t="s">
        <v>59</v>
      </c>
      <c r="H928" s="347">
        <v>0</v>
      </c>
      <c r="I928" s="347">
        <v>0</v>
      </c>
      <c r="J928" s="347">
        <v>0</v>
      </c>
      <c r="K928" s="410">
        <v>0</v>
      </c>
      <c r="L928" s="347">
        <v>0</v>
      </c>
      <c r="M928" s="347">
        <v>1</v>
      </c>
      <c r="N928" s="347">
        <v>0</v>
      </c>
      <c r="O928" s="410">
        <v>1</v>
      </c>
      <c r="P928" s="347">
        <v>0</v>
      </c>
      <c r="Q928" s="347">
        <v>0</v>
      </c>
      <c r="R928" s="347">
        <v>0</v>
      </c>
      <c r="S928" s="411">
        <v>0</v>
      </c>
      <c r="T928" s="347">
        <v>0</v>
      </c>
      <c r="U928" s="347">
        <v>0</v>
      </c>
      <c r="V928" s="347">
        <v>0</v>
      </c>
      <c r="W928" s="411">
        <v>0</v>
      </c>
      <c r="X928" s="350">
        <v>1</v>
      </c>
      <c r="Y928" s="350">
        <v>0</v>
      </c>
      <c r="Z928" s="351">
        <v>29401000000</v>
      </c>
      <c r="AA928" s="352" t="s">
        <v>54</v>
      </c>
      <c r="AB928" s="353">
        <v>1425</v>
      </c>
      <c r="AC928" s="354">
        <v>42125</v>
      </c>
      <c r="AD928" s="354">
        <v>42430</v>
      </c>
      <c r="AE928" s="355">
        <v>42339</v>
      </c>
      <c r="AF928" s="408" t="s">
        <v>1901</v>
      </c>
      <c r="AG928" s="357" t="s">
        <v>1636</v>
      </c>
      <c r="AH928" s="70" t="s">
        <v>2474</v>
      </c>
      <c r="AI928" s="409"/>
      <c r="AJ928" s="409"/>
      <c r="AK928" s="409"/>
    </row>
    <row r="929" spans="1:37" s="359" customFormat="1" ht="40.5" customHeight="1">
      <c r="A929" s="344" t="s">
        <v>2472</v>
      </c>
      <c r="B929" s="346" t="s">
        <v>1740</v>
      </c>
      <c r="C929" s="344" t="s">
        <v>2470</v>
      </c>
      <c r="D929" s="358" t="s">
        <v>2473</v>
      </c>
      <c r="E929" s="345" t="s">
        <v>1900</v>
      </c>
      <c r="F929" s="346" t="s">
        <v>58</v>
      </c>
      <c r="G929" s="346" t="s">
        <v>59</v>
      </c>
      <c r="H929" s="347">
        <v>0</v>
      </c>
      <c r="I929" s="347">
        <v>0</v>
      </c>
      <c r="J929" s="347">
        <v>0</v>
      </c>
      <c r="K929" s="410">
        <v>0</v>
      </c>
      <c r="L929" s="347">
        <v>0</v>
      </c>
      <c r="M929" s="347">
        <v>1</v>
      </c>
      <c r="N929" s="347">
        <v>0</v>
      </c>
      <c r="O929" s="410">
        <v>1</v>
      </c>
      <c r="P929" s="347">
        <v>0</v>
      </c>
      <c r="Q929" s="347">
        <v>0</v>
      </c>
      <c r="R929" s="347">
        <v>0</v>
      </c>
      <c r="S929" s="411">
        <v>0</v>
      </c>
      <c r="T929" s="347">
        <v>0</v>
      </c>
      <c r="U929" s="347">
        <v>0</v>
      </c>
      <c r="V929" s="347">
        <v>0</v>
      </c>
      <c r="W929" s="411">
        <v>0</v>
      </c>
      <c r="X929" s="350">
        <v>1</v>
      </c>
      <c r="Y929" s="350">
        <v>0</v>
      </c>
      <c r="Z929" s="351">
        <v>29401000000</v>
      </c>
      <c r="AA929" s="352" t="s">
        <v>54</v>
      </c>
      <c r="AB929" s="353">
        <v>225</v>
      </c>
      <c r="AC929" s="354">
        <v>42125</v>
      </c>
      <c r="AD929" s="354">
        <v>42430</v>
      </c>
      <c r="AE929" s="355">
        <v>42339</v>
      </c>
      <c r="AF929" s="408" t="s">
        <v>1901</v>
      </c>
      <c r="AG929" s="357" t="s">
        <v>1636</v>
      </c>
      <c r="AH929" s="70" t="s">
        <v>2474</v>
      </c>
      <c r="AI929" s="409"/>
      <c r="AJ929" s="409"/>
      <c r="AK929" s="409"/>
    </row>
    <row r="930" spans="1:34" s="80" customFormat="1" ht="37.5">
      <c r="A930" s="71" t="s">
        <v>1821</v>
      </c>
      <c r="B930" s="71"/>
      <c r="C930" s="72"/>
      <c r="D930" s="206" t="s">
        <v>1646</v>
      </c>
      <c r="E930" s="73"/>
      <c r="F930" s="71"/>
      <c r="G930" s="71"/>
      <c r="H930" s="75"/>
      <c r="I930" s="75"/>
      <c r="J930" s="75"/>
      <c r="K930" s="241">
        <v>0</v>
      </c>
      <c r="L930" s="75"/>
      <c r="M930" s="75"/>
      <c r="N930" s="75"/>
      <c r="O930" s="241">
        <v>0</v>
      </c>
      <c r="P930" s="75"/>
      <c r="Q930" s="75"/>
      <c r="R930" s="75"/>
      <c r="S930" s="241">
        <v>0</v>
      </c>
      <c r="T930" s="75"/>
      <c r="U930" s="75"/>
      <c r="V930" s="75"/>
      <c r="W930" s="241">
        <v>0</v>
      </c>
      <c r="X930" s="76">
        <v>0</v>
      </c>
      <c r="Y930" s="76">
        <v>0</v>
      </c>
      <c r="Z930" s="77"/>
      <c r="AA930" s="77"/>
      <c r="AB930" s="291">
        <f t="shared" si="24"/>
        <v>0</v>
      </c>
      <c r="AC930" s="78"/>
      <c r="AD930" s="79"/>
      <c r="AE930" s="79"/>
      <c r="AF930" s="74"/>
      <c r="AG930" s="74"/>
      <c r="AH930" s="368"/>
    </row>
    <row r="931" spans="1:34" s="1" customFormat="1" ht="18.75">
      <c r="A931" s="39" t="s">
        <v>1822</v>
      </c>
      <c r="B931" s="39"/>
      <c r="C931" s="144"/>
      <c r="D931" s="221"/>
      <c r="E931" s="68"/>
      <c r="F931" s="39" t="s">
        <v>58</v>
      </c>
      <c r="G931" s="39" t="s">
        <v>59</v>
      </c>
      <c r="H931" s="43">
        <v>0</v>
      </c>
      <c r="I931" s="43">
        <v>0</v>
      </c>
      <c r="J931" s="43">
        <v>0</v>
      </c>
      <c r="K931" s="239">
        <v>0</v>
      </c>
      <c r="L931" s="43">
        <v>0</v>
      </c>
      <c r="M931" s="43">
        <v>0</v>
      </c>
      <c r="N931" s="43">
        <v>0</v>
      </c>
      <c r="O931" s="239">
        <v>0</v>
      </c>
      <c r="P931" s="43">
        <v>0</v>
      </c>
      <c r="Q931" s="43">
        <v>0</v>
      </c>
      <c r="R931" s="43">
        <v>0</v>
      </c>
      <c r="S931" s="239">
        <v>0</v>
      </c>
      <c r="T931" s="43">
        <v>0</v>
      </c>
      <c r="U931" s="43">
        <v>0</v>
      </c>
      <c r="V931" s="43">
        <v>0</v>
      </c>
      <c r="W931" s="239">
        <v>0</v>
      </c>
      <c r="X931" s="44">
        <v>0</v>
      </c>
      <c r="Y931" s="44">
        <v>0</v>
      </c>
      <c r="Z931" s="45"/>
      <c r="AA931" s="45"/>
      <c r="AB931" s="281">
        <f t="shared" si="24"/>
        <v>0</v>
      </c>
      <c r="AC931" s="66"/>
      <c r="AD931" s="46"/>
      <c r="AE931" s="46"/>
      <c r="AF931" s="45"/>
      <c r="AG931" s="45"/>
      <c r="AH931" s="64"/>
    </row>
    <row r="932" spans="1:34" s="132" customFormat="1" ht="39">
      <c r="A932" s="31" t="s">
        <v>1624</v>
      </c>
      <c r="B932" s="32"/>
      <c r="C932" s="31"/>
      <c r="D932" s="197" t="s">
        <v>1647</v>
      </c>
      <c r="E932" s="33"/>
      <c r="F932" s="31"/>
      <c r="G932" s="31"/>
      <c r="H932" s="34"/>
      <c r="I932" s="34"/>
      <c r="J932" s="34"/>
      <c r="K932" s="240">
        <v>0</v>
      </c>
      <c r="L932" s="34"/>
      <c r="M932" s="34"/>
      <c r="N932" s="34"/>
      <c r="O932" s="240">
        <v>0</v>
      </c>
      <c r="P932" s="34"/>
      <c r="Q932" s="34"/>
      <c r="R932" s="34"/>
      <c r="S932" s="240">
        <v>0</v>
      </c>
      <c r="T932" s="34"/>
      <c r="U932" s="34"/>
      <c r="V932" s="34"/>
      <c r="W932" s="240">
        <v>0</v>
      </c>
      <c r="X932" s="35">
        <v>0</v>
      </c>
      <c r="Y932" s="35">
        <v>0</v>
      </c>
      <c r="Z932" s="261"/>
      <c r="AA932" s="261"/>
      <c r="AB932" s="289">
        <f t="shared" si="24"/>
        <v>0</v>
      </c>
      <c r="AC932" s="37"/>
      <c r="AD932" s="38"/>
      <c r="AE932" s="38"/>
      <c r="AF932" s="36"/>
      <c r="AG932" s="36"/>
      <c r="AH932" s="367"/>
    </row>
    <row r="933" spans="1:34" s="280" customFormat="1" ht="19.5">
      <c r="A933" s="270" t="s">
        <v>1823</v>
      </c>
      <c r="B933" s="270"/>
      <c r="C933" s="271"/>
      <c r="D933" s="272" t="s">
        <v>1648</v>
      </c>
      <c r="E933" s="273"/>
      <c r="F933" s="270"/>
      <c r="G933" s="270"/>
      <c r="H933" s="274"/>
      <c r="I933" s="274"/>
      <c r="J933" s="274"/>
      <c r="K933" s="240">
        <v>0</v>
      </c>
      <c r="L933" s="274"/>
      <c r="M933" s="274"/>
      <c r="N933" s="274"/>
      <c r="O933" s="240">
        <v>0</v>
      </c>
      <c r="P933" s="274"/>
      <c r="Q933" s="274"/>
      <c r="R933" s="274"/>
      <c r="S933" s="240">
        <v>0</v>
      </c>
      <c r="T933" s="274"/>
      <c r="U933" s="274"/>
      <c r="V933" s="274"/>
      <c r="W933" s="240">
        <v>0</v>
      </c>
      <c r="X933" s="275">
        <v>0</v>
      </c>
      <c r="Y933" s="275">
        <v>0</v>
      </c>
      <c r="Z933" s="276"/>
      <c r="AA933" s="276"/>
      <c r="AB933" s="298">
        <f aca="true" t="shared" si="25" ref="AB933:AB996">(X933+Y933)*AC933</f>
        <v>0</v>
      </c>
      <c r="AC933" s="277"/>
      <c r="AD933" s="278"/>
      <c r="AE933" s="278"/>
      <c r="AF933" s="279"/>
      <c r="AG933" s="279"/>
      <c r="AH933" s="375"/>
    </row>
    <row r="934" spans="1:34" s="1" customFormat="1" ht="18.75">
      <c r="A934" s="39" t="s">
        <v>1824</v>
      </c>
      <c r="B934" s="39"/>
      <c r="C934" s="145"/>
      <c r="D934" s="222"/>
      <c r="E934" s="143"/>
      <c r="F934" s="146" t="s">
        <v>58</v>
      </c>
      <c r="G934" s="39" t="s">
        <v>59</v>
      </c>
      <c r="H934" s="43">
        <v>0</v>
      </c>
      <c r="I934" s="43">
        <v>0</v>
      </c>
      <c r="J934" s="43">
        <v>0</v>
      </c>
      <c r="K934" s="239">
        <v>0</v>
      </c>
      <c r="L934" s="43">
        <v>0</v>
      </c>
      <c r="M934" s="43">
        <v>0</v>
      </c>
      <c r="N934" s="43">
        <v>0</v>
      </c>
      <c r="O934" s="239">
        <v>0</v>
      </c>
      <c r="P934" s="43">
        <v>0</v>
      </c>
      <c r="Q934" s="43">
        <v>0</v>
      </c>
      <c r="R934" s="43">
        <v>0</v>
      </c>
      <c r="S934" s="239">
        <v>0</v>
      </c>
      <c r="T934" s="43">
        <v>0</v>
      </c>
      <c r="U934" s="43">
        <v>0</v>
      </c>
      <c r="V934" s="43">
        <v>0</v>
      </c>
      <c r="W934" s="239">
        <v>0</v>
      </c>
      <c r="X934" s="44">
        <v>0</v>
      </c>
      <c r="Y934" s="44">
        <v>0</v>
      </c>
      <c r="Z934" s="45"/>
      <c r="AA934" s="45"/>
      <c r="AB934" s="281">
        <f t="shared" si="25"/>
        <v>0</v>
      </c>
      <c r="AC934" s="66"/>
      <c r="AD934" s="46"/>
      <c r="AE934" s="46"/>
      <c r="AF934" s="45"/>
      <c r="AG934" s="45"/>
      <c r="AH934" s="64"/>
    </row>
    <row r="935" spans="1:34" s="280" customFormat="1" ht="39">
      <c r="A935" s="270" t="s">
        <v>1826</v>
      </c>
      <c r="B935" s="270"/>
      <c r="C935" s="271"/>
      <c r="D935" s="272" t="s">
        <v>1649</v>
      </c>
      <c r="E935" s="273"/>
      <c r="F935" s="270"/>
      <c r="G935" s="270"/>
      <c r="H935" s="274"/>
      <c r="I935" s="274"/>
      <c r="J935" s="274"/>
      <c r="K935" s="240">
        <v>0</v>
      </c>
      <c r="L935" s="274"/>
      <c r="M935" s="274"/>
      <c r="N935" s="274"/>
      <c r="O935" s="240">
        <v>0</v>
      </c>
      <c r="P935" s="274"/>
      <c r="Q935" s="274"/>
      <c r="R935" s="274"/>
      <c r="S935" s="240">
        <v>0</v>
      </c>
      <c r="T935" s="274"/>
      <c r="U935" s="274"/>
      <c r="V935" s="274"/>
      <c r="W935" s="240">
        <v>0</v>
      </c>
      <c r="X935" s="275">
        <v>0</v>
      </c>
      <c r="Y935" s="275">
        <v>0</v>
      </c>
      <c r="Z935" s="276"/>
      <c r="AA935" s="276"/>
      <c r="AB935" s="298">
        <f t="shared" si="25"/>
        <v>0</v>
      </c>
      <c r="AC935" s="277"/>
      <c r="AD935" s="278"/>
      <c r="AE935" s="278"/>
      <c r="AF935" s="279"/>
      <c r="AG935" s="279"/>
      <c r="AH935" s="375"/>
    </row>
    <row r="936" spans="1:34" s="1" customFormat="1" ht="18.75">
      <c r="A936" s="39" t="s">
        <v>1825</v>
      </c>
      <c r="B936" s="39"/>
      <c r="C936" s="145"/>
      <c r="D936" s="223"/>
      <c r="E936" s="143"/>
      <c r="F936" s="39"/>
      <c r="G936" s="39"/>
      <c r="H936" s="43">
        <v>0</v>
      </c>
      <c r="I936" s="43">
        <v>0</v>
      </c>
      <c r="J936" s="43">
        <v>0</v>
      </c>
      <c r="K936" s="239">
        <v>0</v>
      </c>
      <c r="L936" s="43">
        <v>0</v>
      </c>
      <c r="M936" s="43">
        <v>0</v>
      </c>
      <c r="N936" s="43">
        <v>0</v>
      </c>
      <c r="O936" s="239">
        <v>0</v>
      </c>
      <c r="P936" s="43">
        <v>0</v>
      </c>
      <c r="Q936" s="43">
        <v>0</v>
      </c>
      <c r="R936" s="43">
        <v>0</v>
      </c>
      <c r="S936" s="239">
        <v>0</v>
      </c>
      <c r="T936" s="43">
        <v>0</v>
      </c>
      <c r="U936" s="43">
        <v>0</v>
      </c>
      <c r="V936" s="43">
        <v>0</v>
      </c>
      <c r="W936" s="239">
        <v>0</v>
      </c>
      <c r="X936" s="44">
        <v>0</v>
      </c>
      <c r="Y936" s="44">
        <v>0</v>
      </c>
      <c r="Z936" s="45"/>
      <c r="AA936" s="45"/>
      <c r="AB936" s="281">
        <f t="shared" si="25"/>
        <v>0</v>
      </c>
      <c r="AC936" s="66"/>
      <c r="AD936" s="46"/>
      <c r="AE936" s="46"/>
      <c r="AF936" s="45"/>
      <c r="AG936" s="45"/>
      <c r="AH936" s="64"/>
    </row>
    <row r="937" spans="1:34" s="280" customFormat="1" ht="39">
      <c r="A937" s="270" t="s">
        <v>1827</v>
      </c>
      <c r="B937" s="270"/>
      <c r="C937" s="271"/>
      <c r="D937" s="272" t="s">
        <v>1650</v>
      </c>
      <c r="E937" s="273"/>
      <c r="F937" s="270"/>
      <c r="G937" s="270"/>
      <c r="H937" s="274"/>
      <c r="I937" s="274"/>
      <c r="J937" s="274"/>
      <c r="K937" s="240">
        <v>0</v>
      </c>
      <c r="L937" s="274"/>
      <c r="M937" s="274"/>
      <c r="N937" s="274"/>
      <c r="O937" s="240">
        <v>0</v>
      </c>
      <c r="P937" s="274"/>
      <c r="Q937" s="274"/>
      <c r="R937" s="274"/>
      <c r="S937" s="240">
        <v>0</v>
      </c>
      <c r="T937" s="274"/>
      <c r="U937" s="274"/>
      <c r="V937" s="274"/>
      <c r="W937" s="240">
        <v>0</v>
      </c>
      <c r="X937" s="275">
        <v>0</v>
      </c>
      <c r="Y937" s="275">
        <v>0</v>
      </c>
      <c r="Z937" s="276"/>
      <c r="AA937" s="276"/>
      <c r="AB937" s="298">
        <f>SUM(AB938:AB946)</f>
        <v>2505.3590000000004</v>
      </c>
      <c r="AC937" s="277"/>
      <c r="AD937" s="278"/>
      <c r="AE937" s="278"/>
      <c r="AF937" s="279"/>
      <c r="AG937" s="279"/>
      <c r="AH937" s="375"/>
    </row>
    <row r="938" spans="1:34" s="1" customFormat="1" ht="75">
      <c r="A938" s="39" t="s">
        <v>1828</v>
      </c>
      <c r="B938" s="40">
        <v>37619</v>
      </c>
      <c r="C938" s="69">
        <v>2912010</v>
      </c>
      <c r="D938" s="222" t="s">
        <v>1651</v>
      </c>
      <c r="E938" s="68" t="s">
        <v>1652</v>
      </c>
      <c r="F938" s="39" t="s">
        <v>58</v>
      </c>
      <c r="G938" s="39" t="s">
        <v>59</v>
      </c>
      <c r="H938" s="43">
        <v>0</v>
      </c>
      <c r="I938" s="43">
        <v>0</v>
      </c>
      <c r="J938" s="43">
        <v>0</v>
      </c>
      <c r="K938" s="239">
        <v>0</v>
      </c>
      <c r="L938" s="43">
        <v>0</v>
      </c>
      <c r="M938" s="43">
        <v>0</v>
      </c>
      <c r="N938" s="43">
        <v>0</v>
      </c>
      <c r="O938" s="239">
        <v>0</v>
      </c>
      <c r="P938" s="43">
        <v>0</v>
      </c>
      <c r="Q938" s="43">
        <v>0</v>
      </c>
      <c r="R938" s="43">
        <v>0</v>
      </c>
      <c r="S938" s="239">
        <v>0</v>
      </c>
      <c r="T938" s="43">
        <v>0</v>
      </c>
      <c r="U938" s="43">
        <v>0</v>
      </c>
      <c r="V938" s="43">
        <v>0</v>
      </c>
      <c r="W938" s="239">
        <v>0</v>
      </c>
      <c r="X938" s="44">
        <v>0</v>
      </c>
      <c r="Y938" s="44">
        <v>1</v>
      </c>
      <c r="Z938" s="45">
        <v>29401000000</v>
      </c>
      <c r="AA938" s="45" t="s">
        <v>54</v>
      </c>
      <c r="AB938" s="281">
        <f t="shared" si="25"/>
        <v>245.3</v>
      </c>
      <c r="AC938" s="66">
        <v>245.3</v>
      </c>
      <c r="AD938" s="46">
        <v>42005</v>
      </c>
      <c r="AE938" s="46">
        <v>42339</v>
      </c>
      <c r="AF938" s="64" t="s">
        <v>1901</v>
      </c>
      <c r="AG938" s="48" t="s">
        <v>1636</v>
      </c>
      <c r="AH938" s="64"/>
    </row>
    <row r="939" spans="1:34" s="1" customFormat="1" ht="37.5">
      <c r="A939" s="39" t="s">
        <v>1829</v>
      </c>
      <c r="B939" s="40">
        <v>37619</v>
      </c>
      <c r="C939" s="69">
        <v>2912010</v>
      </c>
      <c r="D939" s="207" t="s">
        <v>1653</v>
      </c>
      <c r="E939" s="68" t="s">
        <v>1654</v>
      </c>
      <c r="F939" s="39" t="s">
        <v>58</v>
      </c>
      <c r="G939" s="39" t="s">
        <v>59</v>
      </c>
      <c r="H939" s="43">
        <v>0</v>
      </c>
      <c r="I939" s="43">
        <v>0</v>
      </c>
      <c r="J939" s="43">
        <v>0</v>
      </c>
      <c r="K939" s="239">
        <v>0</v>
      </c>
      <c r="L939" s="43">
        <v>0</v>
      </c>
      <c r="M939" s="43">
        <v>0</v>
      </c>
      <c r="N939" s="43">
        <v>0</v>
      </c>
      <c r="O939" s="239">
        <v>0</v>
      </c>
      <c r="P939" s="43">
        <v>0</v>
      </c>
      <c r="Q939" s="43">
        <v>0</v>
      </c>
      <c r="R939" s="43">
        <v>0</v>
      </c>
      <c r="S939" s="239">
        <v>0</v>
      </c>
      <c r="T939" s="43">
        <v>0</v>
      </c>
      <c r="U939" s="43">
        <v>0</v>
      </c>
      <c r="V939" s="43">
        <v>0</v>
      </c>
      <c r="W939" s="239">
        <v>0</v>
      </c>
      <c r="X939" s="44">
        <v>0</v>
      </c>
      <c r="Y939" s="44">
        <v>0</v>
      </c>
      <c r="Z939" s="45">
        <v>29401000000</v>
      </c>
      <c r="AA939" s="45" t="s">
        <v>54</v>
      </c>
      <c r="AB939" s="281">
        <f t="shared" si="25"/>
        <v>0</v>
      </c>
      <c r="AC939" s="66">
        <v>482.589</v>
      </c>
      <c r="AD939" s="46">
        <v>42005</v>
      </c>
      <c r="AE939" s="46">
        <v>42339</v>
      </c>
      <c r="AF939" s="64" t="s">
        <v>1901</v>
      </c>
      <c r="AG939" s="48" t="s">
        <v>1636</v>
      </c>
      <c r="AH939" s="64"/>
    </row>
    <row r="940" spans="1:34" s="1" customFormat="1" ht="56.25">
      <c r="A940" s="39" t="s">
        <v>1830</v>
      </c>
      <c r="B940" s="40">
        <v>37619</v>
      </c>
      <c r="C940" s="69">
        <v>2912010</v>
      </c>
      <c r="D940" s="207" t="s">
        <v>1655</v>
      </c>
      <c r="E940" s="68" t="s">
        <v>1656</v>
      </c>
      <c r="F940" s="39" t="s">
        <v>58</v>
      </c>
      <c r="G940" s="39" t="s">
        <v>59</v>
      </c>
      <c r="H940" s="43">
        <v>0</v>
      </c>
      <c r="I940" s="43">
        <v>0</v>
      </c>
      <c r="J940" s="43">
        <v>0</v>
      </c>
      <c r="K940" s="239">
        <v>0</v>
      </c>
      <c r="L940" s="43">
        <v>0</v>
      </c>
      <c r="M940" s="43">
        <v>0</v>
      </c>
      <c r="N940" s="43">
        <v>0</v>
      </c>
      <c r="O940" s="239">
        <v>0</v>
      </c>
      <c r="P940" s="43">
        <v>0</v>
      </c>
      <c r="Q940" s="43">
        <v>0</v>
      </c>
      <c r="R940" s="43">
        <v>0</v>
      </c>
      <c r="S940" s="239">
        <v>0</v>
      </c>
      <c r="T940" s="43">
        <v>0</v>
      </c>
      <c r="U940" s="43">
        <v>0</v>
      </c>
      <c r="V940" s="43">
        <v>0</v>
      </c>
      <c r="W940" s="239">
        <v>0</v>
      </c>
      <c r="X940" s="44">
        <v>0</v>
      </c>
      <c r="Y940" s="44">
        <v>0</v>
      </c>
      <c r="Z940" s="45">
        <v>29401000000</v>
      </c>
      <c r="AA940" s="45" t="s">
        <v>54</v>
      </c>
      <c r="AB940" s="281">
        <f t="shared" si="25"/>
        <v>0</v>
      </c>
      <c r="AC940" s="66">
        <v>287.25</v>
      </c>
      <c r="AD940" s="46">
        <v>42005</v>
      </c>
      <c r="AE940" s="46">
        <v>42339</v>
      </c>
      <c r="AF940" s="64" t="s">
        <v>1901</v>
      </c>
      <c r="AG940" s="48" t="s">
        <v>1636</v>
      </c>
      <c r="AH940" s="64"/>
    </row>
    <row r="941" spans="1:34" s="1" customFormat="1" ht="56.25">
      <c r="A941" s="39" t="s">
        <v>1831</v>
      </c>
      <c r="B941" s="40">
        <v>37619</v>
      </c>
      <c r="C941" s="69">
        <v>2912010</v>
      </c>
      <c r="D941" s="207" t="s">
        <v>1657</v>
      </c>
      <c r="E941" s="68" t="s">
        <v>1658</v>
      </c>
      <c r="F941" s="39" t="s">
        <v>58</v>
      </c>
      <c r="G941" s="39" t="s">
        <v>59</v>
      </c>
      <c r="H941" s="43">
        <v>0</v>
      </c>
      <c r="I941" s="43">
        <v>0</v>
      </c>
      <c r="J941" s="43">
        <v>0</v>
      </c>
      <c r="K941" s="239">
        <v>0</v>
      </c>
      <c r="L941" s="43">
        <v>0</v>
      </c>
      <c r="M941" s="43">
        <v>0</v>
      </c>
      <c r="N941" s="43">
        <v>0</v>
      </c>
      <c r="O941" s="239">
        <v>0</v>
      </c>
      <c r="P941" s="43">
        <v>0</v>
      </c>
      <c r="Q941" s="43">
        <v>0</v>
      </c>
      <c r="R941" s="43">
        <v>0</v>
      </c>
      <c r="S941" s="239">
        <v>0</v>
      </c>
      <c r="T941" s="43">
        <v>0</v>
      </c>
      <c r="U941" s="43">
        <v>0</v>
      </c>
      <c r="V941" s="43">
        <v>0</v>
      </c>
      <c r="W941" s="239">
        <v>0</v>
      </c>
      <c r="X941" s="44">
        <v>0</v>
      </c>
      <c r="Y941" s="44">
        <v>0</v>
      </c>
      <c r="Z941" s="45">
        <v>29401000000</v>
      </c>
      <c r="AA941" s="45" t="s">
        <v>54</v>
      </c>
      <c r="AB941" s="281">
        <f t="shared" si="25"/>
        <v>0</v>
      </c>
      <c r="AC941" s="66">
        <v>65.49</v>
      </c>
      <c r="AD941" s="46">
        <v>42005</v>
      </c>
      <c r="AE941" s="46">
        <v>42339</v>
      </c>
      <c r="AF941" s="64" t="s">
        <v>1901</v>
      </c>
      <c r="AG941" s="48" t="s">
        <v>1636</v>
      </c>
      <c r="AH941" s="64"/>
    </row>
    <row r="942" spans="1:34" s="1" customFormat="1" ht="37.5">
      <c r="A942" s="39" t="s">
        <v>1832</v>
      </c>
      <c r="B942" s="40">
        <v>37619</v>
      </c>
      <c r="C942" s="69">
        <v>2912010</v>
      </c>
      <c r="D942" s="224" t="s">
        <v>1659</v>
      </c>
      <c r="E942" s="50" t="s">
        <v>1660</v>
      </c>
      <c r="F942" s="39" t="s">
        <v>58</v>
      </c>
      <c r="G942" s="39" t="s">
        <v>59</v>
      </c>
      <c r="H942" s="43">
        <v>2</v>
      </c>
      <c r="I942" s="43">
        <v>0</v>
      </c>
      <c r="J942" s="43">
        <v>0</v>
      </c>
      <c r="K942" s="239">
        <v>2</v>
      </c>
      <c r="L942" s="43">
        <v>0</v>
      </c>
      <c r="M942" s="43">
        <v>0</v>
      </c>
      <c r="N942" s="43">
        <v>0</v>
      </c>
      <c r="O942" s="239">
        <v>0</v>
      </c>
      <c r="P942" s="43">
        <v>0</v>
      </c>
      <c r="Q942" s="43">
        <v>0</v>
      </c>
      <c r="R942" s="43">
        <v>0</v>
      </c>
      <c r="S942" s="239">
        <v>0</v>
      </c>
      <c r="T942" s="43">
        <v>0</v>
      </c>
      <c r="U942" s="43">
        <v>0</v>
      </c>
      <c r="V942" s="43">
        <v>0</v>
      </c>
      <c r="W942" s="239">
        <v>0</v>
      </c>
      <c r="X942" s="44">
        <v>2</v>
      </c>
      <c r="Y942" s="44">
        <v>0</v>
      </c>
      <c r="Z942" s="45">
        <v>29401000000</v>
      </c>
      <c r="AA942" s="45" t="s">
        <v>54</v>
      </c>
      <c r="AB942" s="281">
        <f t="shared" si="25"/>
        <v>352.324</v>
      </c>
      <c r="AC942" s="66">
        <v>176.162</v>
      </c>
      <c r="AD942" s="46">
        <v>42005</v>
      </c>
      <c r="AE942" s="46">
        <v>42339</v>
      </c>
      <c r="AF942" s="64" t="s">
        <v>1901</v>
      </c>
      <c r="AG942" s="48" t="s">
        <v>1636</v>
      </c>
      <c r="AH942" s="64"/>
    </row>
    <row r="943" spans="1:34" s="1" customFormat="1" ht="37.5">
      <c r="A943" s="39" t="s">
        <v>1833</v>
      </c>
      <c r="B943" s="40">
        <v>37619</v>
      </c>
      <c r="C943" s="69">
        <v>2912010</v>
      </c>
      <c r="D943" s="224" t="s">
        <v>1661</v>
      </c>
      <c r="E943" s="50" t="s">
        <v>1662</v>
      </c>
      <c r="F943" s="39" t="s">
        <v>58</v>
      </c>
      <c r="G943" s="39" t="s">
        <v>59</v>
      </c>
      <c r="H943" s="43">
        <v>1</v>
      </c>
      <c r="I943" s="43">
        <v>0</v>
      </c>
      <c r="J943" s="43">
        <v>0</v>
      </c>
      <c r="K943" s="239">
        <v>1</v>
      </c>
      <c r="L943" s="43">
        <v>0</v>
      </c>
      <c r="M943" s="43">
        <v>0</v>
      </c>
      <c r="N943" s="43">
        <v>0</v>
      </c>
      <c r="O943" s="239">
        <v>0</v>
      </c>
      <c r="P943" s="43">
        <v>0</v>
      </c>
      <c r="Q943" s="43">
        <v>0</v>
      </c>
      <c r="R943" s="43">
        <v>0</v>
      </c>
      <c r="S943" s="239">
        <v>0</v>
      </c>
      <c r="T943" s="43">
        <v>0</v>
      </c>
      <c r="U943" s="43">
        <v>0</v>
      </c>
      <c r="V943" s="43">
        <v>0</v>
      </c>
      <c r="W943" s="239">
        <v>0</v>
      </c>
      <c r="X943" s="44">
        <v>1</v>
      </c>
      <c r="Y943" s="44">
        <v>0</v>
      </c>
      <c r="Z943" s="45">
        <v>29401000000</v>
      </c>
      <c r="AA943" s="45" t="s">
        <v>54</v>
      </c>
      <c r="AB943" s="281">
        <f t="shared" si="25"/>
        <v>67.826</v>
      </c>
      <c r="AC943" s="66">
        <v>67.826</v>
      </c>
      <c r="AD943" s="46">
        <v>42005</v>
      </c>
      <c r="AE943" s="46">
        <v>42339</v>
      </c>
      <c r="AF943" s="64" t="s">
        <v>1901</v>
      </c>
      <c r="AG943" s="48" t="s">
        <v>1636</v>
      </c>
      <c r="AH943" s="64"/>
    </row>
    <row r="944" spans="1:34" s="1" customFormat="1" ht="37.5">
      <c r="A944" s="39" t="s">
        <v>1834</v>
      </c>
      <c r="B944" s="40">
        <v>37619</v>
      </c>
      <c r="C944" s="69">
        <v>2912010</v>
      </c>
      <c r="D944" s="224" t="s">
        <v>1663</v>
      </c>
      <c r="E944" s="50" t="s">
        <v>1664</v>
      </c>
      <c r="F944" s="39" t="s">
        <v>58</v>
      </c>
      <c r="G944" s="39" t="s">
        <v>59</v>
      </c>
      <c r="H944" s="43">
        <v>0</v>
      </c>
      <c r="I944" s="43">
        <v>2</v>
      </c>
      <c r="J944" s="43">
        <v>0</v>
      </c>
      <c r="K944" s="239">
        <v>2</v>
      </c>
      <c r="L944" s="43">
        <v>0</v>
      </c>
      <c r="M944" s="43">
        <v>0</v>
      </c>
      <c r="N944" s="43">
        <v>0</v>
      </c>
      <c r="O944" s="239">
        <v>0</v>
      </c>
      <c r="P944" s="43">
        <v>0</v>
      </c>
      <c r="Q944" s="43">
        <v>0</v>
      </c>
      <c r="R944" s="43">
        <v>0</v>
      </c>
      <c r="S944" s="239">
        <v>0</v>
      </c>
      <c r="T944" s="43">
        <v>0</v>
      </c>
      <c r="U944" s="43">
        <v>0</v>
      </c>
      <c r="V944" s="43">
        <v>0</v>
      </c>
      <c r="W944" s="239">
        <v>0</v>
      </c>
      <c r="X944" s="44">
        <v>2</v>
      </c>
      <c r="Y944" s="44">
        <v>0</v>
      </c>
      <c r="Z944" s="45">
        <v>29401000000</v>
      </c>
      <c r="AA944" s="45" t="s">
        <v>54</v>
      </c>
      <c r="AB944" s="281">
        <f t="shared" si="25"/>
        <v>837.482</v>
      </c>
      <c r="AC944" s="66">
        <v>418.741</v>
      </c>
      <c r="AD944" s="46">
        <v>42005</v>
      </c>
      <c r="AE944" s="46">
        <v>42339</v>
      </c>
      <c r="AF944" s="64" t="s">
        <v>1901</v>
      </c>
      <c r="AG944" s="48" t="s">
        <v>1636</v>
      </c>
      <c r="AH944" s="64"/>
    </row>
    <row r="945" spans="1:34" s="1" customFormat="1" ht="37.5">
      <c r="A945" s="39" t="s">
        <v>1835</v>
      </c>
      <c r="B945" s="40">
        <v>37619</v>
      </c>
      <c r="C945" s="69">
        <v>2912010</v>
      </c>
      <c r="D945" s="224" t="s">
        <v>1665</v>
      </c>
      <c r="E945" s="50" t="s">
        <v>1666</v>
      </c>
      <c r="F945" s="39" t="s">
        <v>58</v>
      </c>
      <c r="G945" s="39" t="s">
        <v>59</v>
      </c>
      <c r="H945" s="43">
        <v>0</v>
      </c>
      <c r="I945" s="43">
        <v>0</v>
      </c>
      <c r="J945" s="43">
        <v>1</v>
      </c>
      <c r="K945" s="239">
        <v>1</v>
      </c>
      <c r="L945" s="43">
        <v>0</v>
      </c>
      <c r="M945" s="43">
        <v>0</v>
      </c>
      <c r="N945" s="43">
        <v>0</v>
      </c>
      <c r="O945" s="239">
        <v>0</v>
      </c>
      <c r="P945" s="43">
        <v>0</v>
      </c>
      <c r="Q945" s="43">
        <v>0</v>
      </c>
      <c r="R945" s="43">
        <v>0</v>
      </c>
      <c r="S945" s="239">
        <v>0</v>
      </c>
      <c r="T945" s="43">
        <v>0</v>
      </c>
      <c r="U945" s="43">
        <v>0</v>
      </c>
      <c r="V945" s="43">
        <v>0</v>
      </c>
      <c r="W945" s="239">
        <v>0</v>
      </c>
      <c r="X945" s="44">
        <v>1</v>
      </c>
      <c r="Y945" s="44">
        <v>0</v>
      </c>
      <c r="Z945" s="45">
        <v>29401000000</v>
      </c>
      <c r="AA945" s="45" t="s">
        <v>54</v>
      </c>
      <c r="AB945" s="281">
        <f t="shared" si="25"/>
        <v>463.303</v>
      </c>
      <c r="AC945" s="66">
        <v>463.303</v>
      </c>
      <c r="AD945" s="46">
        <v>42005</v>
      </c>
      <c r="AE945" s="46">
        <v>42339</v>
      </c>
      <c r="AF945" s="64" t="s">
        <v>1901</v>
      </c>
      <c r="AG945" s="48" t="s">
        <v>1636</v>
      </c>
      <c r="AH945" s="64"/>
    </row>
    <row r="946" spans="1:34" s="1" customFormat="1" ht="37.5">
      <c r="A946" s="39" t="s">
        <v>1836</v>
      </c>
      <c r="B946" s="40">
        <v>37619</v>
      </c>
      <c r="C946" s="69">
        <v>2912010</v>
      </c>
      <c r="D946" s="224" t="s">
        <v>1667</v>
      </c>
      <c r="E946" s="64" t="s">
        <v>1668</v>
      </c>
      <c r="F946" s="39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9">
        <v>0</v>
      </c>
      <c r="L946" s="43">
        <v>1</v>
      </c>
      <c r="M946" s="43">
        <v>0</v>
      </c>
      <c r="N946" s="43">
        <v>0</v>
      </c>
      <c r="O946" s="239">
        <v>1</v>
      </c>
      <c r="P946" s="43">
        <v>0</v>
      </c>
      <c r="Q946" s="43">
        <v>0</v>
      </c>
      <c r="R946" s="43">
        <v>0</v>
      </c>
      <c r="S946" s="239">
        <v>0</v>
      </c>
      <c r="T946" s="43">
        <v>0</v>
      </c>
      <c r="U946" s="43">
        <v>0</v>
      </c>
      <c r="V946" s="43">
        <v>0</v>
      </c>
      <c r="W946" s="239">
        <v>0</v>
      </c>
      <c r="X946" s="44">
        <v>1</v>
      </c>
      <c r="Y946" s="44">
        <v>0</v>
      </c>
      <c r="Z946" s="45">
        <v>29401000000</v>
      </c>
      <c r="AA946" s="45" t="s">
        <v>54</v>
      </c>
      <c r="AB946" s="281">
        <f t="shared" si="25"/>
        <v>539.124</v>
      </c>
      <c r="AC946" s="66">
        <v>539.124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280" customFormat="1" ht="39">
      <c r="A947" s="270" t="s">
        <v>1837</v>
      </c>
      <c r="B947" s="270"/>
      <c r="C947" s="271"/>
      <c r="D947" s="272" t="s">
        <v>1669</v>
      </c>
      <c r="E947" s="273"/>
      <c r="F947" s="270"/>
      <c r="G947" s="270"/>
      <c r="H947" s="274"/>
      <c r="I947" s="274"/>
      <c r="J947" s="274"/>
      <c r="K947" s="240">
        <v>0</v>
      </c>
      <c r="L947" s="274"/>
      <c r="M947" s="274"/>
      <c r="N947" s="274"/>
      <c r="O947" s="240">
        <v>0</v>
      </c>
      <c r="P947" s="274"/>
      <c r="Q947" s="274"/>
      <c r="R947" s="274"/>
      <c r="S947" s="240">
        <v>0</v>
      </c>
      <c r="T947" s="274"/>
      <c r="U947" s="274"/>
      <c r="V947" s="274"/>
      <c r="W947" s="240">
        <v>0</v>
      </c>
      <c r="X947" s="275">
        <v>0</v>
      </c>
      <c r="Y947" s="275">
        <v>0</v>
      </c>
      <c r="Z947" s="276"/>
      <c r="AA947" s="276"/>
      <c r="AB947" s="298">
        <f t="shared" si="25"/>
        <v>0</v>
      </c>
      <c r="AC947" s="277"/>
      <c r="AD947" s="278"/>
      <c r="AE947" s="278"/>
      <c r="AF947" s="279"/>
      <c r="AG947" s="279"/>
      <c r="AH947" s="375"/>
    </row>
    <row r="948" spans="1:34" s="1" customFormat="1" ht="18.75">
      <c r="A948" s="39" t="s">
        <v>1838</v>
      </c>
      <c r="B948" s="39"/>
      <c r="C948" s="145"/>
      <c r="D948" s="224"/>
      <c r="E948" s="50"/>
      <c r="F948" s="39"/>
      <c r="G948" s="39"/>
      <c r="H948" s="43">
        <v>0</v>
      </c>
      <c r="I948" s="43">
        <v>0</v>
      </c>
      <c r="J948" s="43">
        <v>0</v>
      </c>
      <c r="K948" s="239">
        <v>0</v>
      </c>
      <c r="L948" s="43">
        <v>0</v>
      </c>
      <c r="M948" s="43">
        <v>0</v>
      </c>
      <c r="N948" s="43">
        <v>0</v>
      </c>
      <c r="O948" s="239">
        <v>0</v>
      </c>
      <c r="P948" s="43">
        <v>0</v>
      </c>
      <c r="Q948" s="43">
        <v>0</v>
      </c>
      <c r="R948" s="43">
        <v>0</v>
      </c>
      <c r="S948" s="239">
        <v>0</v>
      </c>
      <c r="T948" s="43">
        <v>0</v>
      </c>
      <c r="U948" s="43">
        <v>0</v>
      </c>
      <c r="V948" s="43">
        <v>0</v>
      </c>
      <c r="W948" s="239">
        <v>0</v>
      </c>
      <c r="X948" s="44">
        <v>0</v>
      </c>
      <c r="Y948" s="44">
        <v>0</v>
      </c>
      <c r="Z948" s="45"/>
      <c r="AA948" s="45"/>
      <c r="AB948" s="281">
        <f t="shared" si="25"/>
        <v>0</v>
      </c>
      <c r="AC948" s="66"/>
      <c r="AD948" s="46"/>
      <c r="AE948" s="46"/>
      <c r="AF948" s="45"/>
      <c r="AG948" s="45"/>
      <c r="AH948" s="64"/>
    </row>
    <row r="949" spans="1:34" s="280" customFormat="1" ht="19.5">
      <c r="A949" s="270" t="s">
        <v>1839</v>
      </c>
      <c r="B949" s="270"/>
      <c r="C949" s="271"/>
      <c r="D949" s="272" t="s">
        <v>1670</v>
      </c>
      <c r="E949" s="273"/>
      <c r="F949" s="270"/>
      <c r="G949" s="270"/>
      <c r="H949" s="274"/>
      <c r="I949" s="274"/>
      <c r="J949" s="274"/>
      <c r="K949" s="240">
        <v>0</v>
      </c>
      <c r="L949" s="274"/>
      <c r="M949" s="274"/>
      <c r="N949" s="274"/>
      <c r="O949" s="240">
        <v>0</v>
      </c>
      <c r="P949" s="274"/>
      <c r="Q949" s="274"/>
      <c r="R949" s="274"/>
      <c r="S949" s="240">
        <v>0</v>
      </c>
      <c r="T949" s="274"/>
      <c r="U949" s="274"/>
      <c r="V949" s="274"/>
      <c r="W949" s="240">
        <v>0</v>
      </c>
      <c r="X949" s="275">
        <v>0</v>
      </c>
      <c r="Y949" s="275">
        <v>0</v>
      </c>
      <c r="Z949" s="276"/>
      <c r="AA949" s="276"/>
      <c r="AB949" s="298">
        <f>SUM(AB950)</f>
        <v>89</v>
      </c>
      <c r="AC949" s="277"/>
      <c r="AD949" s="278"/>
      <c r="AE949" s="278"/>
      <c r="AF949" s="279"/>
      <c r="AG949" s="279"/>
      <c r="AH949" s="375"/>
    </row>
    <row r="950" spans="1:34" s="1" customFormat="1" ht="37.5">
      <c r="A950" s="39" t="s">
        <v>1840</v>
      </c>
      <c r="B950" s="40">
        <v>37619</v>
      </c>
      <c r="C950" s="69">
        <v>2912010</v>
      </c>
      <c r="D950" s="225" t="s">
        <v>1671</v>
      </c>
      <c r="E950" s="68" t="s">
        <v>1900</v>
      </c>
      <c r="F950" s="146" t="s">
        <v>58</v>
      </c>
      <c r="G950" s="39" t="s">
        <v>59</v>
      </c>
      <c r="H950" s="43">
        <v>0</v>
      </c>
      <c r="I950" s="43">
        <v>0</v>
      </c>
      <c r="J950" s="43">
        <v>0</v>
      </c>
      <c r="K950" s="239">
        <v>0</v>
      </c>
      <c r="L950" s="43">
        <v>0</v>
      </c>
      <c r="M950" s="43">
        <v>0</v>
      </c>
      <c r="N950" s="43">
        <v>0</v>
      </c>
      <c r="O950" s="239">
        <v>0</v>
      </c>
      <c r="P950" s="43">
        <v>1</v>
      </c>
      <c r="Q950" s="43">
        <v>0</v>
      </c>
      <c r="R950" s="43">
        <v>0</v>
      </c>
      <c r="S950" s="239">
        <v>1</v>
      </c>
      <c r="T950" s="43">
        <v>0</v>
      </c>
      <c r="U950" s="43">
        <v>0</v>
      </c>
      <c r="V950" s="43">
        <v>0</v>
      </c>
      <c r="W950" s="239">
        <v>0</v>
      </c>
      <c r="X950" s="44">
        <v>1</v>
      </c>
      <c r="Y950" s="44">
        <v>0</v>
      </c>
      <c r="Z950" s="45">
        <v>29401000000</v>
      </c>
      <c r="AA950" s="45" t="s">
        <v>54</v>
      </c>
      <c r="AB950" s="281">
        <f t="shared" si="25"/>
        <v>89</v>
      </c>
      <c r="AC950" s="66">
        <v>89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280" customFormat="1" ht="19.5">
      <c r="A951" s="270" t="s">
        <v>1841</v>
      </c>
      <c r="B951" s="270"/>
      <c r="C951" s="271"/>
      <c r="D951" s="272" t="s">
        <v>1672</v>
      </c>
      <c r="E951" s="273"/>
      <c r="F951" s="270"/>
      <c r="G951" s="270"/>
      <c r="H951" s="274"/>
      <c r="I951" s="274"/>
      <c r="J951" s="274"/>
      <c r="K951" s="240">
        <v>0</v>
      </c>
      <c r="L951" s="274"/>
      <c r="M951" s="274"/>
      <c r="N951" s="274"/>
      <c r="O951" s="240">
        <v>0</v>
      </c>
      <c r="P951" s="274"/>
      <c r="Q951" s="274"/>
      <c r="R951" s="274"/>
      <c r="S951" s="240">
        <v>0</v>
      </c>
      <c r="T951" s="274"/>
      <c r="U951" s="274"/>
      <c r="V951" s="274"/>
      <c r="W951" s="240">
        <v>0</v>
      </c>
      <c r="X951" s="275">
        <v>0</v>
      </c>
      <c r="Y951" s="275">
        <v>0</v>
      </c>
      <c r="Z951" s="276">
        <v>29401000000</v>
      </c>
      <c r="AA951" s="276" t="s">
        <v>54</v>
      </c>
      <c r="AB951" s="298">
        <f>SUM(AB952)</f>
        <v>6723.203</v>
      </c>
      <c r="AC951" s="277"/>
      <c r="AD951" s="278"/>
      <c r="AE951" s="278"/>
      <c r="AF951" s="279"/>
      <c r="AG951" s="279"/>
      <c r="AH951" s="375"/>
    </row>
    <row r="952" spans="1:34" s="1" customFormat="1" ht="37.5">
      <c r="A952" s="39" t="s">
        <v>1842</v>
      </c>
      <c r="B952" s="40">
        <v>37619</v>
      </c>
      <c r="C952" s="69">
        <v>2912010</v>
      </c>
      <c r="D952" s="226" t="s">
        <v>1673</v>
      </c>
      <c r="E952" s="68" t="s">
        <v>1900</v>
      </c>
      <c r="F952" s="146" t="s">
        <v>58</v>
      </c>
      <c r="G952" s="39" t="s">
        <v>59</v>
      </c>
      <c r="H952" s="43">
        <v>0</v>
      </c>
      <c r="I952" s="43">
        <v>0</v>
      </c>
      <c r="J952" s="43">
        <v>0</v>
      </c>
      <c r="K952" s="239">
        <v>0</v>
      </c>
      <c r="L952" s="43">
        <v>1</v>
      </c>
      <c r="M952" s="43">
        <v>0</v>
      </c>
      <c r="N952" s="43">
        <v>0</v>
      </c>
      <c r="O952" s="239">
        <v>1</v>
      </c>
      <c r="P952" s="43">
        <v>0</v>
      </c>
      <c r="Q952" s="43">
        <v>0</v>
      </c>
      <c r="R952" s="43">
        <v>0</v>
      </c>
      <c r="S952" s="239">
        <v>0</v>
      </c>
      <c r="T952" s="43">
        <v>0</v>
      </c>
      <c r="U952" s="43">
        <v>0</v>
      </c>
      <c r="V952" s="43">
        <v>0</v>
      </c>
      <c r="W952" s="239">
        <v>0</v>
      </c>
      <c r="X952" s="44">
        <v>1</v>
      </c>
      <c r="Y952" s="44">
        <v>0</v>
      </c>
      <c r="Z952" s="45">
        <v>29401000000</v>
      </c>
      <c r="AA952" s="45" t="s">
        <v>54</v>
      </c>
      <c r="AB952" s="281">
        <f t="shared" si="25"/>
        <v>6723.203</v>
      </c>
      <c r="AC952" s="66">
        <v>6723.203</v>
      </c>
      <c r="AD952" s="46">
        <v>42005</v>
      </c>
      <c r="AE952" s="46">
        <v>42339</v>
      </c>
      <c r="AF952" s="64" t="s">
        <v>1901</v>
      </c>
      <c r="AG952" s="48" t="s">
        <v>1636</v>
      </c>
      <c r="AH952" s="64"/>
    </row>
    <row r="953" spans="1:34" s="1" customFormat="1" ht="19.5">
      <c r="A953" s="31" t="s">
        <v>1626</v>
      </c>
      <c r="B953" s="32"/>
      <c r="C953" s="31"/>
      <c r="D953" s="197" t="s">
        <v>1674</v>
      </c>
      <c r="E953" s="33"/>
      <c r="F953" s="31"/>
      <c r="G953" s="31"/>
      <c r="H953" s="34"/>
      <c r="I953" s="34"/>
      <c r="J953" s="34"/>
      <c r="K953" s="240">
        <v>0</v>
      </c>
      <c r="L953" s="34"/>
      <c r="M953" s="34"/>
      <c r="N953" s="34"/>
      <c r="O953" s="240">
        <v>0</v>
      </c>
      <c r="P953" s="34"/>
      <c r="Q953" s="34"/>
      <c r="R953" s="34"/>
      <c r="S953" s="240">
        <v>0</v>
      </c>
      <c r="T953" s="34"/>
      <c r="U953" s="34"/>
      <c r="V953" s="34"/>
      <c r="W953" s="240">
        <v>0</v>
      </c>
      <c r="X953" s="35">
        <v>0</v>
      </c>
      <c r="Y953" s="35">
        <v>0</v>
      </c>
      <c r="Z953" s="63">
        <v>29401000000</v>
      </c>
      <c r="AA953" s="63" t="s">
        <v>54</v>
      </c>
      <c r="AB953" s="289">
        <f>SUM(AB959+AB954)</f>
        <v>24803.391</v>
      </c>
      <c r="AC953" s="37"/>
      <c r="AD953" s="38"/>
      <c r="AE953" s="38"/>
      <c r="AF953" s="36"/>
      <c r="AG953" s="36"/>
      <c r="AH953" s="367"/>
    </row>
    <row r="954" spans="1:34" s="280" customFormat="1" ht="39">
      <c r="A954" s="270" t="s">
        <v>1628</v>
      </c>
      <c r="B954" s="270"/>
      <c r="C954" s="271"/>
      <c r="D954" s="272" t="s">
        <v>1675</v>
      </c>
      <c r="E954" s="273"/>
      <c r="F954" s="270"/>
      <c r="G954" s="270"/>
      <c r="H954" s="274"/>
      <c r="I954" s="274"/>
      <c r="J954" s="274"/>
      <c r="K954" s="240">
        <v>0</v>
      </c>
      <c r="L954" s="274"/>
      <c r="M954" s="274"/>
      <c r="N954" s="274"/>
      <c r="O954" s="240">
        <v>0</v>
      </c>
      <c r="P954" s="274"/>
      <c r="Q954" s="274"/>
      <c r="R954" s="274"/>
      <c r="S954" s="240">
        <v>0</v>
      </c>
      <c r="T954" s="274"/>
      <c r="U954" s="274"/>
      <c r="V954" s="274"/>
      <c r="W954" s="240">
        <v>0</v>
      </c>
      <c r="X954" s="275">
        <v>0</v>
      </c>
      <c r="Y954" s="275">
        <v>0</v>
      </c>
      <c r="Z954" s="276">
        <v>29401000000</v>
      </c>
      <c r="AA954" s="276" t="s">
        <v>54</v>
      </c>
      <c r="AB954" s="298">
        <f>SUM(AB955:AB957)</f>
        <v>24803.391</v>
      </c>
      <c r="AC954" s="277"/>
      <c r="AD954" s="278"/>
      <c r="AE954" s="278"/>
      <c r="AF954" s="279"/>
      <c r="AG954" s="279"/>
      <c r="AH954" s="375"/>
    </row>
    <row r="955" spans="1:34" s="1" customFormat="1" ht="56.25">
      <c r="A955" s="39" t="s">
        <v>1843</v>
      </c>
      <c r="B955" s="39"/>
      <c r="C955" s="145" t="s">
        <v>1847</v>
      </c>
      <c r="D955" s="227" t="s">
        <v>1676</v>
      </c>
      <c r="E955" s="68" t="s">
        <v>1677</v>
      </c>
      <c r="F955" s="146" t="s">
        <v>58</v>
      </c>
      <c r="G955" s="39" t="s">
        <v>59</v>
      </c>
      <c r="H955" s="43">
        <v>0</v>
      </c>
      <c r="I955" s="43">
        <v>0</v>
      </c>
      <c r="J955" s="43">
        <v>0</v>
      </c>
      <c r="K955" s="239">
        <v>0</v>
      </c>
      <c r="L955" s="43">
        <v>0</v>
      </c>
      <c r="M955" s="43">
        <v>0</v>
      </c>
      <c r="N955" s="43">
        <v>0</v>
      </c>
      <c r="O955" s="239">
        <v>0</v>
      </c>
      <c r="P955" s="43">
        <v>0</v>
      </c>
      <c r="Q955" s="43">
        <v>0</v>
      </c>
      <c r="R955" s="43">
        <v>0</v>
      </c>
      <c r="S955" s="239">
        <v>0</v>
      </c>
      <c r="T955" s="43">
        <v>0</v>
      </c>
      <c r="U955" s="43">
        <v>0</v>
      </c>
      <c r="V955" s="43">
        <v>0</v>
      </c>
      <c r="W955" s="239">
        <v>0</v>
      </c>
      <c r="X955" s="44">
        <v>0</v>
      </c>
      <c r="Y955" s="44">
        <v>1</v>
      </c>
      <c r="Z955" s="45">
        <v>29401000000</v>
      </c>
      <c r="AA955" s="45" t="s">
        <v>54</v>
      </c>
      <c r="AB955" s="281">
        <f t="shared" si="25"/>
        <v>20.88</v>
      </c>
      <c r="AC955" s="66">
        <v>20.88</v>
      </c>
      <c r="AD955" s="46">
        <v>42005</v>
      </c>
      <c r="AE955" s="46">
        <v>42339</v>
      </c>
      <c r="AF955" s="64" t="s">
        <v>1901</v>
      </c>
      <c r="AG955" s="48" t="s">
        <v>1636</v>
      </c>
      <c r="AH955" s="64"/>
    </row>
    <row r="956" spans="1:34" s="1" customFormat="1" ht="112.5">
      <c r="A956" s="39" t="s">
        <v>1844</v>
      </c>
      <c r="B956" s="39"/>
      <c r="C956" s="145"/>
      <c r="D956" s="226" t="s">
        <v>1678</v>
      </c>
      <c r="E956" s="147" t="s">
        <v>1679</v>
      </c>
      <c r="F956" s="146" t="s">
        <v>58</v>
      </c>
      <c r="G956" s="39" t="s">
        <v>59</v>
      </c>
      <c r="H956" s="43">
        <v>4400</v>
      </c>
      <c r="I956" s="43">
        <v>0</v>
      </c>
      <c r="J956" s="43">
        <v>0</v>
      </c>
      <c r="K956" s="239">
        <v>4400</v>
      </c>
      <c r="L956" s="43">
        <v>0</v>
      </c>
      <c r="M956" s="43">
        <v>0</v>
      </c>
      <c r="N956" s="43">
        <v>0</v>
      </c>
      <c r="O956" s="239">
        <v>0</v>
      </c>
      <c r="P956" s="43">
        <v>0</v>
      </c>
      <c r="Q956" s="43">
        <v>0</v>
      </c>
      <c r="R956" s="43">
        <v>0</v>
      </c>
      <c r="S956" s="239">
        <v>0</v>
      </c>
      <c r="T956" s="43">
        <v>0</v>
      </c>
      <c r="U956" s="43">
        <v>0</v>
      </c>
      <c r="V956" s="43">
        <v>0</v>
      </c>
      <c r="W956" s="239">
        <v>0</v>
      </c>
      <c r="X956" s="44">
        <v>4400</v>
      </c>
      <c r="Y956" s="44">
        <v>0</v>
      </c>
      <c r="Z956" s="45">
        <v>29401000000</v>
      </c>
      <c r="AA956" s="45" t="s">
        <v>54</v>
      </c>
      <c r="AB956" s="281">
        <f t="shared" si="25"/>
        <v>2178</v>
      </c>
      <c r="AC956" s="66">
        <v>0.495</v>
      </c>
      <c r="AD956" s="46">
        <v>42005</v>
      </c>
      <c r="AE956" s="46">
        <v>42339</v>
      </c>
      <c r="AF956" s="64" t="s">
        <v>1901</v>
      </c>
      <c r="AG956" s="48" t="s">
        <v>1636</v>
      </c>
      <c r="AH956" s="64"/>
    </row>
    <row r="957" spans="1:34" s="1" customFormat="1" ht="112.5">
      <c r="A957" s="39" t="s">
        <v>1845</v>
      </c>
      <c r="B957" s="39"/>
      <c r="C957" s="145"/>
      <c r="D957" s="228" t="s">
        <v>1680</v>
      </c>
      <c r="E957" s="147" t="s">
        <v>1681</v>
      </c>
      <c r="F957" s="146" t="s">
        <v>58</v>
      </c>
      <c r="G957" s="39" t="s">
        <v>59</v>
      </c>
      <c r="H957" s="43">
        <v>1</v>
      </c>
      <c r="I957" s="43">
        <v>0</v>
      </c>
      <c r="J957" s="43">
        <v>0</v>
      </c>
      <c r="K957" s="239">
        <v>1</v>
      </c>
      <c r="L957" s="43">
        <v>0</v>
      </c>
      <c r="M957" s="43">
        <v>0</v>
      </c>
      <c r="N957" s="43">
        <v>0</v>
      </c>
      <c r="O957" s="239">
        <v>0</v>
      </c>
      <c r="P957" s="43">
        <v>0</v>
      </c>
      <c r="Q957" s="43">
        <v>0</v>
      </c>
      <c r="R957" s="43">
        <v>0</v>
      </c>
      <c r="S957" s="239">
        <v>0</v>
      </c>
      <c r="T957" s="43">
        <v>0</v>
      </c>
      <c r="U957" s="43">
        <v>0</v>
      </c>
      <c r="V957" s="43">
        <v>0</v>
      </c>
      <c r="W957" s="239">
        <v>0</v>
      </c>
      <c r="X957" s="44">
        <v>1</v>
      </c>
      <c r="Y957" s="44">
        <v>0</v>
      </c>
      <c r="Z957" s="45">
        <v>29401000000</v>
      </c>
      <c r="AA957" s="45" t="s">
        <v>54</v>
      </c>
      <c r="AB957" s="281">
        <f t="shared" si="25"/>
        <v>22604.511</v>
      </c>
      <c r="AC957" s="66">
        <v>22604.511</v>
      </c>
      <c r="AD957" s="46">
        <v>42005</v>
      </c>
      <c r="AE957" s="46">
        <v>42339</v>
      </c>
      <c r="AF957" s="64" t="s">
        <v>1901</v>
      </c>
      <c r="AG957" s="48" t="s">
        <v>1636</v>
      </c>
      <c r="AH957" s="64"/>
    </row>
    <row r="958" spans="1:34" s="1" customFormat="1" ht="18.75">
      <c r="A958" s="39" t="s">
        <v>1846</v>
      </c>
      <c r="B958" s="39"/>
      <c r="C958" s="145"/>
      <c r="D958" s="224"/>
      <c r="E958" s="50"/>
      <c r="F958" s="39"/>
      <c r="G958" s="39"/>
      <c r="H958" s="43">
        <v>0</v>
      </c>
      <c r="I958" s="43">
        <v>0</v>
      </c>
      <c r="J958" s="43">
        <v>0</v>
      </c>
      <c r="K958" s="239">
        <v>0</v>
      </c>
      <c r="L958" s="43">
        <v>0</v>
      </c>
      <c r="M958" s="43">
        <v>0</v>
      </c>
      <c r="N958" s="43">
        <v>0</v>
      </c>
      <c r="O958" s="239">
        <v>0</v>
      </c>
      <c r="P958" s="43">
        <v>0</v>
      </c>
      <c r="Q958" s="43">
        <v>0</v>
      </c>
      <c r="R958" s="43">
        <v>0</v>
      </c>
      <c r="S958" s="239">
        <v>0</v>
      </c>
      <c r="T958" s="43">
        <v>0</v>
      </c>
      <c r="U958" s="43">
        <v>0</v>
      </c>
      <c r="V958" s="43">
        <v>0</v>
      </c>
      <c r="W958" s="239">
        <v>0</v>
      </c>
      <c r="X958" s="44">
        <v>0</v>
      </c>
      <c r="Y958" s="44">
        <v>0</v>
      </c>
      <c r="Z958" s="45"/>
      <c r="AA958" s="45"/>
      <c r="AB958" s="281">
        <f t="shared" si="25"/>
        <v>0</v>
      </c>
      <c r="AC958" s="66"/>
      <c r="AD958" s="46"/>
      <c r="AE958" s="46"/>
      <c r="AF958" s="45"/>
      <c r="AG958" s="45"/>
      <c r="AH958" s="64"/>
    </row>
    <row r="959" spans="1:34" s="280" customFormat="1" ht="39">
      <c r="A959" s="270" t="s">
        <v>1632</v>
      </c>
      <c r="B959" s="270"/>
      <c r="C959" s="271"/>
      <c r="D959" s="272" t="s">
        <v>1682</v>
      </c>
      <c r="E959" s="273"/>
      <c r="F959" s="270"/>
      <c r="G959" s="270"/>
      <c r="H959" s="274"/>
      <c r="I959" s="274"/>
      <c r="J959" s="274"/>
      <c r="K959" s="240">
        <v>0</v>
      </c>
      <c r="L959" s="274"/>
      <c r="M959" s="274"/>
      <c r="N959" s="274"/>
      <c r="O959" s="240">
        <v>0</v>
      </c>
      <c r="P959" s="274"/>
      <c r="Q959" s="274"/>
      <c r="R959" s="274"/>
      <c r="S959" s="240">
        <v>0</v>
      </c>
      <c r="T959" s="274"/>
      <c r="U959" s="274"/>
      <c r="V959" s="274"/>
      <c r="W959" s="240">
        <v>0</v>
      </c>
      <c r="X959" s="275">
        <v>0</v>
      </c>
      <c r="Y959" s="275">
        <v>0</v>
      </c>
      <c r="Z959" s="276"/>
      <c r="AA959" s="276"/>
      <c r="AB959" s="298">
        <f t="shared" si="25"/>
        <v>0</v>
      </c>
      <c r="AC959" s="277"/>
      <c r="AD959" s="278"/>
      <c r="AE959" s="278"/>
      <c r="AF959" s="279"/>
      <c r="AG959" s="279"/>
      <c r="AH959" s="375"/>
    </row>
    <row r="960" spans="1:34" s="1" customFormat="1" ht="18.75">
      <c r="A960" s="39" t="s">
        <v>1848</v>
      </c>
      <c r="B960" s="39"/>
      <c r="C960" s="145"/>
      <c r="D960" s="224"/>
      <c r="E960" s="145"/>
      <c r="F960" s="39"/>
      <c r="G960" s="39"/>
      <c r="H960" s="43">
        <v>0</v>
      </c>
      <c r="I960" s="43">
        <v>0</v>
      </c>
      <c r="J960" s="43">
        <v>0</v>
      </c>
      <c r="K960" s="239">
        <v>0</v>
      </c>
      <c r="L960" s="43">
        <v>0</v>
      </c>
      <c r="M960" s="43">
        <v>0</v>
      </c>
      <c r="N960" s="43">
        <v>0</v>
      </c>
      <c r="O960" s="239">
        <v>0</v>
      </c>
      <c r="P960" s="43">
        <v>0</v>
      </c>
      <c r="Q960" s="43">
        <v>0</v>
      </c>
      <c r="R960" s="43">
        <v>0</v>
      </c>
      <c r="S960" s="239">
        <v>0</v>
      </c>
      <c r="T960" s="43">
        <v>0</v>
      </c>
      <c r="U960" s="43">
        <v>0</v>
      </c>
      <c r="V960" s="43">
        <v>0</v>
      </c>
      <c r="W960" s="239">
        <v>0</v>
      </c>
      <c r="X960" s="44">
        <v>0</v>
      </c>
      <c r="Y960" s="44">
        <v>0</v>
      </c>
      <c r="Z960" s="45"/>
      <c r="AA960" s="45"/>
      <c r="AB960" s="281">
        <f t="shared" si="25"/>
        <v>0</v>
      </c>
      <c r="AC960" s="66"/>
      <c r="AD960" s="46"/>
      <c r="AE960" s="46"/>
      <c r="AF960" s="45"/>
      <c r="AG960" s="45"/>
      <c r="AH960" s="64"/>
    </row>
    <row r="961" spans="1:34" s="1" customFormat="1" ht="39">
      <c r="A961" s="31" t="s">
        <v>1815</v>
      </c>
      <c r="B961" s="32"/>
      <c r="C961" s="31"/>
      <c r="D961" s="197" t="s">
        <v>1683</v>
      </c>
      <c r="E961" s="33"/>
      <c r="F961" s="31"/>
      <c r="G961" s="31"/>
      <c r="H961" s="34"/>
      <c r="I961" s="34"/>
      <c r="J961" s="34"/>
      <c r="K961" s="240">
        <v>0</v>
      </c>
      <c r="L961" s="34"/>
      <c r="M961" s="34"/>
      <c r="N961" s="34"/>
      <c r="O961" s="240">
        <v>0</v>
      </c>
      <c r="P961" s="34"/>
      <c r="Q961" s="34"/>
      <c r="R961" s="34"/>
      <c r="S961" s="240">
        <v>0</v>
      </c>
      <c r="T961" s="34"/>
      <c r="U961" s="34"/>
      <c r="V961" s="34"/>
      <c r="W961" s="240">
        <v>0</v>
      </c>
      <c r="X961" s="35">
        <v>0</v>
      </c>
      <c r="Y961" s="35">
        <v>0</v>
      </c>
      <c r="Z961" s="63"/>
      <c r="AA961" s="63"/>
      <c r="AB961" s="290">
        <f t="shared" si="25"/>
        <v>0</v>
      </c>
      <c r="AC961" s="37"/>
      <c r="AD961" s="38"/>
      <c r="AE961" s="38"/>
      <c r="AF961" s="36"/>
      <c r="AG961" s="36"/>
      <c r="AH961" s="367"/>
    </row>
    <row r="962" spans="1:34" s="80" customFormat="1" ht="18.75">
      <c r="A962" s="71" t="s">
        <v>1849</v>
      </c>
      <c r="B962" s="71"/>
      <c r="C962" s="72"/>
      <c r="D962" s="206" t="s">
        <v>1684</v>
      </c>
      <c r="E962" s="73"/>
      <c r="F962" s="71"/>
      <c r="G962" s="71"/>
      <c r="H962" s="75"/>
      <c r="I962" s="75"/>
      <c r="J962" s="75"/>
      <c r="K962" s="241">
        <v>0</v>
      </c>
      <c r="L962" s="75"/>
      <c r="M962" s="75"/>
      <c r="N962" s="75"/>
      <c r="O962" s="241">
        <v>0</v>
      </c>
      <c r="P962" s="75"/>
      <c r="Q962" s="75"/>
      <c r="R962" s="75"/>
      <c r="S962" s="241">
        <v>0</v>
      </c>
      <c r="T962" s="75"/>
      <c r="U962" s="75"/>
      <c r="V962" s="75"/>
      <c r="W962" s="241">
        <v>0</v>
      </c>
      <c r="X962" s="76">
        <v>0</v>
      </c>
      <c r="Y962" s="76">
        <v>0</v>
      </c>
      <c r="Z962" s="77"/>
      <c r="AA962" s="77"/>
      <c r="AB962" s="291">
        <f t="shared" si="25"/>
        <v>0</v>
      </c>
      <c r="AC962" s="78"/>
      <c r="AD962" s="79"/>
      <c r="AE962" s="79"/>
      <c r="AF962" s="74"/>
      <c r="AG962" s="74"/>
      <c r="AH962" s="368"/>
    </row>
    <row r="963" spans="1:34" s="1" customFormat="1" ht="18.75">
      <c r="A963" s="39" t="s">
        <v>1850</v>
      </c>
      <c r="B963" s="39"/>
      <c r="C963" s="145"/>
      <c r="D963" s="222"/>
      <c r="E963" s="148"/>
      <c r="F963" s="39"/>
      <c r="G963" s="39"/>
      <c r="H963" s="43"/>
      <c r="I963" s="43"/>
      <c r="J963" s="43"/>
      <c r="K963" s="239">
        <v>0</v>
      </c>
      <c r="L963" s="43"/>
      <c r="M963" s="43"/>
      <c r="N963" s="43"/>
      <c r="O963" s="239">
        <v>0</v>
      </c>
      <c r="P963" s="43"/>
      <c r="Q963" s="43"/>
      <c r="R963" s="43"/>
      <c r="S963" s="239">
        <v>0</v>
      </c>
      <c r="T963" s="43"/>
      <c r="U963" s="43"/>
      <c r="V963" s="43"/>
      <c r="W963" s="239">
        <v>0</v>
      </c>
      <c r="X963" s="44">
        <v>0</v>
      </c>
      <c r="Y963" s="44">
        <v>0</v>
      </c>
      <c r="Z963" s="45"/>
      <c r="AA963" s="45"/>
      <c r="AB963" s="281">
        <f t="shared" si="25"/>
        <v>0</v>
      </c>
      <c r="AC963" s="66"/>
      <c r="AD963" s="46"/>
      <c r="AE963" s="46"/>
      <c r="AF963" s="45"/>
      <c r="AG963" s="45"/>
      <c r="AH963" s="64"/>
    </row>
    <row r="964" spans="1:34" s="80" customFormat="1" ht="18.75">
      <c r="A964" s="71" t="s">
        <v>1851</v>
      </c>
      <c r="B964" s="71"/>
      <c r="C964" s="72"/>
      <c r="D964" s="206" t="s">
        <v>1685</v>
      </c>
      <c r="E964" s="73"/>
      <c r="F964" s="71"/>
      <c r="G964" s="71"/>
      <c r="H964" s="75"/>
      <c r="I964" s="75"/>
      <c r="J964" s="75"/>
      <c r="K964" s="241">
        <v>0</v>
      </c>
      <c r="L964" s="75"/>
      <c r="M964" s="75"/>
      <c r="N964" s="75"/>
      <c r="O964" s="241">
        <v>0</v>
      </c>
      <c r="P964" s="75"/>
      <c r="Q964" s="75"/>
      <c r="R964" s="75"/>
      <c r="S964" s="241">
        <v>0</v>
      </c>
      <c r="T964" s="75"/>
      <c r="U964" s="75"/>
      <c r="V964" s="75"/>
      <c r="W964" s="241">
        <v>0</v>
      </c>
      <c r="X964" s="76">
        <v>0</v>
      </c>
      <c r="Y964" s="76">
        <v>0</v>
      </c>
      <c r="Z964" s="77"/>
      <c r="AA964" s="77"/>
      <c r="AB964" s="291">
        <f t="shared" si="25"/>
        <v>0</v>
      </c>
      <c r="AC964" s="78"/>
      <c r="AD964" s="79"/>
      <c r="AE964" s="79"/>
      <c r="AF964" s="74"/>
      <c r="AG964" s="74"/>
      <c r="AH964" s="368"/>
    </row>
    <row r="965" spans="1:34" s="1" customFormat="1" ht="18.75">
      <c r="A965" s="39" t="s">
        <v>1852</v>
      </c>
      <c r="B965" s="39"/>
      <c r="C965" s="145"/>
      <c r="D965" s="223"/>
      <c r="E965" s="50"/>
      <c r="F965" s="146" t="s">
        <v>58</v>
      </c>
      <c r="G965" s="39" t="s">
        <v>59</v>
      </c>
      <c r="H965" s="43">
        <v>0</v>
      </c>
      <c r="I965" s="43">
        <v>0</v>
      </c>
      <c r="J965" s="43">
        <v>0</v>
      </c>
      <c r="K965" s="239">
        <v>0</v>
      </c>
      <c r="L965" s="43">
        <v>0</v>
      </c>
      <c r="M965" s="43">
        <v>0</v>
      </c>
      <c r="N965" s="43">
        <v>0</v>
      </c>
      <c r="O965" s="239">
        <v>0</v>
      </c>
      <c r="P965" s="43">
        <v>0</v>
      </c>
      <c r="Q965" s="43">
        <v>0</v>
      </c>
      <c r="R965" s="43">
        <v>0</v>
      </c>
      <c r="S965" s="239">
        <v>0</v>
      </c>
      <c r="T965" s="43">
        <v>0</v>
      </c>
      <c r="U965" s="43">
        <v>0</v>
      </c>
      <c r="V965" s="43">
        <v>0</v>
      </c>
      <c r="W965" s="239">
        <v>0</v>
      </c>
      <c r="X965" s="44">
        <v>0</v>
      </c>
      <c r="Y965" s="44">
        <v>0</v>
      </c>
      <c r="Z965" s="45"/>
      <c r="AA965" s="45"/>
      <c r="AB965" s="281">
        <f t="shared" si="25"/>
        <v>0</v>
      </c>
      <c r="AC965" s="66"/>
      <c r="AD965" s="46"/>
      <c r="AE965" s="46"/>
      <c r="AF965" s="45"/>
      <c r="AG965" s="45"/>
      <c r="AH965" s="64"/>
    </row>
    <row r="966" spans="1:34" s="80" customFormat="1" ht="18.75">
      <c r="A966" s="71" t="s">
        <v>1853</v>
      </c>
      <c r="B966" s="71"/>
      <c r="C966" s="72"/>
      <c r="D966" s="206" t="s">
        <v>1686</v>
      </c>
      <c r="E966" s="73"/>
      <c r="F966" s="71"/>
      <c r="G966" s="71"/>
      <c r="H966" s="75"/>
      <c r="I966" s="75"/>
      <c r="J966" s="75"/>
      <c r="K966" s="241">
        <v>0</v>
      </c>
      <c r="L966" s="75"/>
      <c r="M966" s="75"/>
      <c r="N966" s="75"/>
      <c r="O966" s="241">
        <v>0</v>
      </c>
      <c r="P966" s="75"/>
      <c r="Q966" s="75"/>
      <c r="R966" s="75"/>
      <c r="S966" s="241">
        <v>0</v>
      </c>
      <c r="T966" s="75"/>
      <c r="U966" s="75"/>
      <c r="V966" s="75"/>
      <c r="W966" s="241">
        <v>0</v>
      </c>
      <c r="X966" s="76">
        <v>0</v>
      </c>
      <c r="Y966" s="76">
        <v>0</v>
      </c>
      <c r="Z966" s="77"/>
      <c r="AA966" s="77"/>
      <c r="AB966" s="291">
        <f t="shared" si="25"/>
        <v>0</v>
      </c>
      <c r="AC966" s="78"/>
      <c r="AD966" s="79"/>
      <c r="AE966" s="79"/>
      <c r="AF966" s="74"/>
      <c r="AG966" s="74"/>
      <c r="AH966" s="368"/>
    </row>
    <row r="967" spans="1:34" s="1" customFormat="1" ht="18.75">
      <c r="A967" s="39" t="s">
        <v>1854</v>
      </c>
      <c r="B967" s="39"/>
      <c r="C967" s="145"/>
      <c r="D967" s="222"/>
      <c r="E967" s="143"/>
      <c r="F967" s="146" t="s">
        <v>58</v>
      </c>
      <c r="G967" s="39" t="s">
        <v>59</v>
      </c>
      <c r="H967" s="43">
        <v>0</v>
      </c>
      <c r="I967" s="43">
        <v>0</v>
      </c>
      <c r="J967" s="43">
        <v>0</v>
      </c>
      <c r="K967" s="239">
        <v>0</v>
      </c>
      <c r="L967" s="43">
        <v>0</v>
      </c>
      <c r="M967" s="43">
        <v>0</v>
      </c>
      <c r="N967" s="43">
        <v>0</v>
      </c>
      <c r="O967" s="239">
        <v>0</v>
      </c>
      <c r="P967" s="43">
        <v>0</v>
      </c>
      <c r="Q967" s="43">
        <v>0</v>
      </c>
      <c r="R967" s="43">
        <v>0</v>
      </c>
      <c r="S967" s="239">
        <v>0</v>
      </c>
      <c r="T967" s="43">
        <v>0</v>
      </c>
      <c r="U967" s="43">
        <v>0</v>
      </c>
      <c r="V967" s="43">
        <v>0</v>
      </c>
      <c r="W967" s="239">
        <v>0</v>
      </c>
      <c r="X967" s="44">
        <v>0</v>
      </c>
      <c r="Y967" s="44">
        <v>0</v>
      </c>
      <c r="Z967" s="45"/>
      <c r="AA967" s="45"/>
      <c r="AB967" s="281">
        <f t="shared" si="25"/>
        <v>0</v>
      </c>
      <c r="AC967" s="66"/>
      <c r="AD967" s="46"/>
      <c r="AE967" s="46"/>
      <c r="AF967" s="45"/>
      <c r="AG967" s="45"/>
      <c r="AH967" s="64"/>
    </row>
    <row r="968" spans="1:34" s="80" customFormat="1" ht="18.75">
      <c r="A968" s="71" t="s">
        <v>1855</v>
      </c>
      <c r="B968" s="71"/>
      <c r="C968" s="72"/>
      <c r="D968" s="206" t="s">
        <v>1687</v>
      </c>
      <c r="E968" s="73"/>
      <c r="F968" s="71"/>
      <c r="G968" s="71"/>
      <c r="H968" s="75"/>
      <c r="I968" s="75"/>
      <c r="J968" s="75"/>
      <c r="K968" s="241">
        <v>0</v>
      </c>
      <c r="L968" s="75"/>
      <c r="M968" s="75"/>
      <c r="N968" s="75"/>
      <c r="O968" s="241">
        <v>0</v>
      </c>
      <c r="P968" s="75"/>
      <c r="Q968" s="75"/>
      <c r="R968" s="75"/>
      <c r="S968" s="241">
        <v>0</v>
      </c>
      <c r="T968" s="75"/>
      <c r="U968" s="75"/>
      <c r="V968" s="75"/>
      <c r="W968" s="241">
        <v>0</v>
      </c>
      <c r="X968" s="76">
        <v>0</v>
      </c>
      <c r="Y968" s="76">
        <v>0</v>
      </c>
      <c r="Z968" s="77"/>
      <c r="AA968" s="77"/>
      <c r="AB968" s="291">
        <f t="shared" si="25"/>
        <v>0</v>
      </c>
      <c r="AC968" s="78"/>
      <c r="AD968" s="79"/>
      <c r="AE968" s="79"/>
      <c r="AF968" s="74"/>
      <c r="AG968" s="74"/>
      <c r="AH968" s="368"/>
    </row>
    <row r="969" spans="1:34" s="1" customFormat="1" ht="18.75">
      <c r="A969" s="39" t="s">
        <v>1856</v>
      </c>
      <c r="B969" s="39"/>
      <c r="C969" s="145"/>
      <c r="D969" s="224"/>
      <c r="E969" s="50"/>
      <c r="F969" s="39"/>
      <c r="G969" s="39"/>
      <c r="H969" s="43">
        <v>0</v>
      </c>
      <c r="I969" s="43">
        <v>0</v>
      </c>
      <c r="J969" s="43">
        <v>0</v>
      </c>
      <c r="K969" s="239">
        <v>0</v>
      </c>
      <c r="L969" s="43">
        <v>0</v>
      </c>
      <c r="M969" s="43">
        <v>0</v>
      </c>
      <c r="N969" s="43">
        <v>0</v>
      </c>
      <c r="O969" s="239">
        <v>0</v>
      </c>
      <c r="P969" s="43">
        <v>0</v>
      </c>
      <c r="Q969" s="43">
        <v>0</v>
      </c>
      <c r="R969" s="43">
        <v>0</v>
      </c>
      <c r="S969" s="239">
        <v>0</v>
      </c>
      <c r="T969" s="43">
        <v>0</v>
      </c>
      <c r="U969" s="43">
        <v>0</v>
      </c>
      <c r="V969" s="43">
        <v>0</v>
      </c>
      <c r="W969" s="239">
        <v>0</v>
      </c>
      <c r="X969" s="44">
        <v>0</v>
      </c>
      <c r="Y969" s="44">
        <v>0</v>
      </c>
      <c r="Z969" s="45"/>
      <c r="AA969" s="45"/>
      <c r="AB969" s="281">
        <f t="shared" si="25"/>
        <v>0</v>
      </c>
      <c r="AC969" s="66"/>
      <c r="AD969" s="46"/>
      <c r="AE969" s="46"/>
      <c r="AF969" s="45"/>
      <c r="AG969" s="45"/>
      <c r="AH969" s="64"/>
    </row>
    <row r="970" spans="1:34" s="1" customFormat="1" ht="19.5">
      <c r="A970" s="31" t="s">
        <v>1857</v>
      </c>
      <c r="B970" s="32"/>
      <c r="C970" s="31"/>
      <c r="D970" s="197" t="s">
        <v>1689</v>
      </c>
      <c r="E970" s="33"/>
      <c r="F970" s="31"/>
      <c r="G970" s="31"/>
      <c r="H970" s="34"/>
      <c r="I970" s="34"/>
      <c r="J970" s="34"/>
      <c r="K970" s="240">
        <v>0</v>
      </c>
      <c r="L970" s="34"/>
      <c r="M970" s="34"/>
      <c r="N970" s="34"/>
      <c r="O970" s="240">
        <v>0</v>
      </c>
      <c r="P970" s="34"/>
      <c r="Q970" s="34"/>
      <c r="R970" s="34"/>
      <c r="S970" s="240">
        <v>0</v>
      </c>
      <c r="T970" s="34"/>
      <c r="U970" s="34"/>
      <c r="V970" s="34"/>
      <c r="W970" s="240">
        <v>0</v>
      </c>
      <c r="X970" s="35">
        <v>0</v>
      </c>
      <c r="Y970" s="35">
        <v>0</v>
      </c>
      <c r="Z970" s="63"/>
      <c r="AA970" s="63"/>
      <c r="AB970" s="289">
        <f>SUM(AB971)</f>
        <v>55.454</v>
      </c>
      <c r="AC970" s="37"/>
      <c r="AD970" s="38"/>
      <c r="AE970" s="38"/>
      <c r="AF970" s="36"/>
      <c r="AG970" s="36"/>
      <c r="AH970" s="367"/>
    </row>
    <row r="971" spans="1:34" s="1" customFormat="1" ht="37.5">
      <c r="A971" s="39" t="s">
        <v>1858</v>
      </c>
      <c r="B971" s="56" t="s">
        <v>1771</v>
      </c>
      <c r="C971" s="56">
        <v>2893000</v>
      </c>
      <c r="D971" s="229" t="s">
        <v>1690</v>
      </c>
      <c r="E971" s="143" t="s">
        <v>1900</v>
      </c>
      <c r="F971" s="146" t="s">
        <v>58</v>
      </c>
      <c r="G971" s="39" t="s">
        <v>59</v>
      </c>
      <c r="H971" s="43">
        <v>0</v>
      </c>
      <c r="I971" s="43">
        <v>0</v>
      </c>
      <c r="J971" s="43">
        <v>0</v>
      </c>
      <c r="K971" s="239">
        <v>0</v>
      </c>
      <c r="L971" s="43">
        <v>1</v>
      </c>
      <c r="M971" s="43">
        <v>0</v>
      </c>
      <c r="N971" s="43">
        <v>0</v>
      </c>
      <c r="O971" s="239">
        <v>1</v>
      </c>
      <c r="P971" s="43">
        <v>0</v>
      </c>
      <c r="Q971" s="43">
        <v>0</v>
      </c>
      <c r="R971" s="43">
        <v>0</v>
      </c>
      <c r="S971" s="239">
        <v>0</v>
      </c>
      <c r="T971" s="43">
        <v>0</v>
      </c>
      <c r="U971" s="43">
        <v>0</v>
      </c>
      <c r="V971" s="43">
        <v>0</v>
      </c>
      <c r="W971" s="239">
        <v>0</v>
      </c>
      <c r="X971" s="44">
        <v>1</v>
      </c>
      <c r="Y971" s="44">
        <v>1</v>
      </c>
      <c r="Z971" s="45">
        <v>29401000000</v>
      </c>
      <c r="AA971" s="45" t="s">
        <v>54</v>
      </c>
      <c r="AB971" s="281">
        <f t="shared" si="25"/>
        <v>55.454</v>
      </c>
      <c r="AC971" s="66">
        <v>27.727</v>
      </c>
      <c r="AD971" s="46"/>
      <c r="AE971" s="46"/>
      <c r="AF971" s="45"/>
      <c r="AG971" s="45"/>
      <c r="AH971" s="64"/>
    </row>
    <row r="972" spans="1:34" s="1" customFormat="1" ht="19.5">
      <c r="A972" s="31" t="s">
        <v>1635</v>
      </c>
      <c r="B972" s="32"/>
      <c r="C972" s="31"/>
      <c r="D972" s="197" t="s">
        <v>1691</v>
      </c>
      <c r="E972" s="33"/>
      <c r="F972" s="31"/>
      <c r="G972" s="31"/>
      <c r="H972" s="34"/>
      <c r="I972" s="34"/>
      <c r="J972" s="34"/>
      <c r="K972" s="240">
        <v>0</v>
      </c>
      <c r="L972" s="34"/>
      <c r="M972" s="34"/>
      <c r="N972" s="34"/>
      <c r="O972" s="240">
        <v>0</v>
      </c>
      <c r="P972" s="34"/>
      <c r="Q972" s="34"/>
      <c r="R972" s="34"/>
      <c r="S972" s="240">
        <v>0</v>
      </c>
      <c r="T972" s="34"/>
      <c r="U972" s="34"/>
      <c r="V972" s="34"/>
      <c r="W972" s="240">
        <v>0</v>
      </c>
      <c r="X972" s="35">
        <v>0</v>
      </c>
      <c r="Y972" s="35">
        <v>0</v>
      </c>
      <c r="Z972" s="63"/>
      <c r="AA972" s="63"/>
      <c r="AB972" s="290">
        <f t="shared" si="25"/>
        <v>0</v>
      </c>
      <c r="AC972" s="37"/>
      <c r="AD972" s="38"/>
      <c r="AE972" s="38"/>
      <c r="AF972" s="36"/>
      <c r="AG972" s="36"/>
      <c r="AH972" s="367"/>
    </row>
    <row r="973" spans="1:34" s="1" customFormat="1" ht="18.75">
      <c r="A973" s="39" t="s">
        <v>1859</v>
      </c>
      <c r="B973" s="39"/>
      <c r="C973" s="145"/>
      <c r="D973" s="224"/>
      <c r="E973" s="50"/>
      <c r="F973" s="39"/>
      <c r="G973" s="39"/>
      <c r="H973" s="43">
        <v>0</v>
      </c>
      <c r="I973" s="43">
        <v>0</v>
      </c>
      <c r="J973" s="43">
        <v>0</v>
      </c>
      <c r="K973" s="239">
        <v>0</v>
      </c>
      <c r="L973" s="43">
        <v>0</v>
      </c>
      <c r="M973" s="43">
        <v>0</v>
      </c>
      <c r="N973" s="43">
        <v>0</v>
      </c>
      <c r="O973" s="239">
        <v>0</v>
      </c>
      <c r="P973" s="43">
        <v>0</v>
      </c>
      <c r="Q973" s="43">
        <v>0</v>
      </c>
      <c r="R973" s="43">
        <v>0</v>
      </c>
      <c r="S973" s="239">
        <v>0</v>
      </c>
      <c r="T973" s="43">
        <v>0</v>
      </c>
      <c r="U973" s="43">
        <v>0</v>
      </c>
      <c r="V973" s="43">
        <v>0</v>
      </c>
      <c r="W973" s="239">
        <v>0</v>
      </c>
      <c r="X973" s="44">
        <v>0</v>
      </c>
      <c r="Y973" s="44">
        <v>0</v>
      </c>
      <c r="Z973" s="45"/>
      <c r="AA973" s="45"/>
      <c r="AB973" s="281">
        <f t="shared" si="25"/>
        <v>0</v>
      </c>
      <c r="AC973" s="66"/>
      <c r="AD973" s="46"/>
      <c r="AE973" s="46"/>
      <c r="AF973" s="45"/>
      <c r="AG973" s="45"/>
      <c r="AH973" s="64"/>
    </row>
    <row r="974" spans="1:34" s="1" customFormat="1" ht="39">
      <c r="A974" s="31" t="s">
        <v>1860</v>
      </c>
      <c r="B974" s="32"/>
      <c r="C974" s="31"/>
      <c r="D974" s="197" t="s">
        <v>1692</v>
      </c>
      <c r="E974" s="33"/>
      <c r="F974" s="31"/>
      <c r="G974" s="31"/>
      <c r="H974" s="34"/>
      <c r="I974" s="34"/>
      <c r="J974" s="34"/>
      <c r="K974" s="240">
        <v>0</v>
      </c>
      <c r="L974" s="34"/>
      <c r="M974" s="34"/>
      <c r="N974" s="34"/>
      <c r="O974" s="240">
        <v>0</v>
      </c>
      <c r="P974" s="34"/>
      <c r="Q974" s="34"/>
      <c r="R974" s="34"/>
      <c r="S974" s="240">
        <v>0</v>
      </c>
      <c r="T974" s="34"/>
      <c r="U974" s="34"/>
      <c r="V974" s="34"/>
      <c r="W974" s="240">
        <v>0</v>
      </c>
      <c r="X974" s="35">
        <v>0</v>
      </c>
      <c r="Y974" s="35">
        <v>0</v>
      </c>
      <c r="Z974" s="63"/>
      <c r="AA974" s="63"/>
      <c r="AB974" s="290">
        <f t="shared" si="25"/>
        <v>0</v>
      </c>
      <c r="AC974" s="37"/>
      <c r="AD974" s="38"/>
      <c r="AE974" s="38"/>
      <c r="AF974" s="36"/>
      <c r="AG974" s="36"/>
      <c r="AH974" s="367"/>
    </row>
    <row r="975" spans="1:34" s="80" customFormat="1" ht="18.75">
      <c r="A975" s="71" t="s">
        <v>1861</v>
      </c>
      <c r="B975" s="71"/>
      <c r="C975" s="72"/>
      <c r="D975" s="206" t="s">
        <v>1693</v>
      </c>
      <c r="E975" s="73"/>
      <c r="F975" s="71"/>
      <c r="G975" s="71"/>
      <c r="H975" s="75"/>
      <c r="I975" s="75"/>
      <c r="J975" s="75"/>
      <c r="K975" s="241">
        <v>0</v>
      </c>
      <c r="L975" s="75"/>
      <c r="M975" s="75"/>
      <c r="N975" s="75"/>
      <c r="O975" s="241">
        <v>0</v>
      </c>
      <c r="P975" s="75"/>
      <c r="Q975" s="75"/>
      <c r="R975" s="75"/>
      <c r="S975" s="241">
        <v>0</v>
      </c>
      <c r="T975" s="75"/>
      <c r="U975" s="75"/>
      <c r="V975" s="75"/>
      <c r="W975" s="241">
        <v>0</v>
      </c>
      <c r="X975" s="76">
        <v>0</v>
      </c>
      <c r="Y975" s="76">
        <v>0</v>
      </c>
      <c r="Z975" s="77"/>
      <c r="AA975" s="77"/>
      <c r="AB975" s="291">
        <f t="shared" si="25"/>
        <v>0</v>
      </c>
      <c r="AC975" s="78"/>
      <c r="AD975" s="79"/>
      <c r="AE975" s="79"/>
      <c r="AF975" s="74"/>
      <c r="AG975" s="74"/>
      <c r="AH975" s="368"/>
    </row>
    <row r="976" spans="1:34" s="1" customFormat="1" ht="18.75">
      <c r="A976" s="39" t="s">
        <v>1862</v>
      </c>
      <c r="B976" s="39"/>
      <c r="C976" s="145"/>
      <c r="D976" s="224"/>
      <c r="E976" s="50"/>
      <c r="F976" s="39"/>
      <c r="G976" s="39"/>
      <c r="H976" s="43">
        <v>0</v>
      </c>
      <c r="I976" s="43">
        <v>0</v>
      </c>
      <c r="J976" s="43">
        <v>0</v>
      </c>
      <c r="K976" s="239">
        <v>0</v>
      </c>
      <c r="L976" s="43">
        <v>0</v>
      </c>
      <c r="M976" s="43">
        <v>0</v>
      </c>
      <c r="N976" s="43">
        <v>0</v>
      </c>
      <c r="O976" s="239">
        <v>0</v>
      </c>
      <c r="P976" s="43">
        <v>0</v>
      </c>
      <c r="Q976" s="43">
        <v>0</v>
      </c>
      <c r="R976" s="43">
        <v>0</v>
      </c>
      <c r="S976" s="239">
        <v>0</v>
      </c>
      <c r="T976" s="43">
        <v>0</v>
      </c>
      <c r="U976" s="43">
        <v>0</v>
      </c>
      <c r="V976" s="43">
        <v>0</v>
      </c>
      <c r="W976" s="239">
        <v>0</v>
      </c>
      <c r="X976" s="44">
        <v>0</v>
      </c>
      <c r="Y976" s="44">
        <v>0</v>
      </c>
      <c r="Z976" s="45"/>
      <c r="AA976" s="45"/>
      <c r="AB976" s="281">
        <f t="shared" si="25"/>
        <v>0</v>
      </c>
      <c r="AC976" s="66"/>
      <c r="AD976" s="46"/>
      <c r="AE976" s="46"/>
      <c r="AF976" s="45"/>
      <c r="AG976" s="45"/>
      <c r="AH976" s="64"/>
    </row>
    <row r="977" spans="1:34" s="80" customFormat="1" ht="37.5">
      <c r="A977" s="71" t="s">
        <v>1863</v>
      </c>
      <c r="B977" s="71"/>
      <c r="C977" s="72"/>
      <c r="D977" s="206" t="s">
        <v>1694</v>
      </c>
      <c r="E977" s="73"/>
      <c r="F977" s="71"/>
      <c r="G977" s="71"/>
      <c r="H977" s="75"/>
      <c r="I977" s="75"/>
      <c r="J977" s="75"/>
      <c r="K977" s="241">
        <v>0</v>
      </c>
      <c r="L977" s="75"/>
      <c r="M977" s="75"/>
      <c r="N977" s="75"/>
      <c r="O977" s="241">
        <v>0</v>
      </c>
      <c r="P977" s="75"/>
      <c r="Q977" s="75"/>
      <c r="R977" s="75"/>
      <c r="S977" s="241">
        <v>0</v>
      </c>
      <c r="T977" s="75"/>
      <c r="U977" s="75"/>
      <c r="V977" s="75"/>
      <c r="W977" s="241">
        <v>0</v>
      </c>
      <c r="X977" s="76">
        <v>0</v>
      </c>
      <c r="Y977" s="76">
        <v>0</v>
      </c>
      <c r="Z977" s="77"/>
      <c r="AA977" s="77"/>
      <c r="AB977" s="291">
        <f t="shared" si="25"/>
        <v>0</v>
      </c>
      <c r="AC977" s="78"/>
      <c r="AD977" s="79"/>
      <c r="AE977" s="79"/>
      <c r="AF977" s="74"/>
      <c r="AG977" s="74"/>
      <c r="AH977" s="368"/>
    </row>
    <row r="978" spans="1:34" s="1" customFormat="1" ht="18.75">
      <c r="A978" s="39" t="s">
        <v>1864</v>
      </c>
      <c r="B978" s="39"/>
      <c r="C978" s="145"/>
      <c r="D978" s="224"/>
      <c r="E978" s="50"/>
      <c r="F978" s="39"/>
      <c r="G978" s="39"/>
      <c r="H978" s="43">
        <v>0</v>
      </c>
      <c r="I978" s="43">
        <v>0</v>
      </c>
      <c r="J978" s="43">
        <v>0</v>
      </c>
      <c r="K978" s="239">
        <v>0</v>
      </c>
      <c r="L978" s="43">
        <v>0</v>
      </c>
      <c r="M978" s="43">
        <v>0</v>
      </c>
      <c r="N978" s="43">
        <v>0</v>
      </c>
      <c r="O978" s="239">
        <v>0</v>
      </c>
      <c r="P978" s="43">
        <v>0</v>
      </c>
      <c r="Q978" s="43">
        <v>0</v>
      </c>
      <c r="R978" s="43">
        <v>0</v>
      </c>
      <c r="S978" s="239">
        <v>0</v>
      </c>
      <c r="T978" s="43">
        <v>0</v>
      </c>
      <c r="U978" s="43">
        <v>0</v>
      </c>
      <c r="V978" s="43">
        <v>0</v>
      </c>
      <c r="W978" s="239">
        <v>0</v>
      </c>
      <c r="X978" s="44">
        <v>0</v>
      </c>
      <c r="Y978" s="44">
        <v>0</v>
      </c>
      <c r="Z978" s="45"/>
      <c r="AA978" s="45"/>
      <c r="AB978" s="281">
        <f t="shared" si="25"/>
        <v>0</v>
      </c>
      <c r="AC978" s="66"/>
      <c r="AD978" s="46"/>
      <c r="AE978" s="46"/>
      <c r="AF978" s="45"/>
      <c r="AG978" s="45"/>
      <c r="AH978" s="64"/>
    </row>
    <row r="979" spans="1:34" s="1" customFormat="1" ht="39">
      <c r="A979" s="31" t="s">
        <v>1865</v>
      </c>
      <c r="B979" s="32"/>
      <c r="C979" s="31"/>
      <c r="D979" s="197" t="s">
        <v>1695</v>
      </c>
      <c r="E979" s="33"/>
      <c r="F979" s="31"/>
      <c r="G979" s="31"/>
      <c r="H979" s="34"/>
      <c r="I979" s="34"/>
      <c r="J979" s="34"/>
      <c r="K979" s="240">
        <v>0</v>
      </c>
      <c r="L979" s="34"/>
      <c r="M979" s="34"/>
      <c r="N979" s="34"/>
      <c r="O979" s="240">
        <v>0</v>
      </c>
      <c r="P979" s="34"/>
      <c r="Q979" s="34"/>
      <c r="R979" s="34"/>
      <c r="S979" s="240">
        <v>0</v>
      </c>
      <c r="T979" s="34"/>
      <c r="U979" s="34"/>
      <c r="V979" s="34"/>
      <c r="W979" s="240">
        <v>0</v>
      </c>
      <c r="X979" s="35">
        <v>0</v>
      </c>
      <c r="Y979" s="35">
        <v>0</v>
      </c>
      <c r="Z979" s="63"/>
      <c r="AA979" s="63"/>
      <c r="AB979" s="289">
        <f>SUM(AB982+AB980)</f>
        <v>412.35</v>
      </c>
      <c r="AC979" s="37"/>
      <c r="AD979" s="38"/>
      <c r="AE979" s="38"/>
      <c r="AF979" s="36"/>
      <c r="AG979" s="36"/>
      <c r="AH979" s="367"/>
    </row>
    <row r="980" spans="1:34" s="80" customFormat="1" ht="18.75">
      <c r="A980" s="71" t="s">
        <v>1866</v>
      </c>
      <c r="B980" s="71"/>
      <c r="C980" s="72"/>
      <c r="D980" s="206" t="s">
        <v>1696</v>
      </c>
      <c r="E980" s="73"/>
      <c r="F980" s="71"/>
      <c r="G980" s="71"/>
      <c r="H980" s="75"/>
      <c r="I980" s="75"/>
      <c r="J980" s="75"/>
      <c r="K980" s="241">
        <v>0</v>
      </c>
      <c r="L980" s="75"/>
      <c r="M980" s="75"/>
      <c r="N980" s="75"/>
      <c r="O980" s="241">
        <v>0</v>
      </c>
      <c r="P980" s="75"/>
      <c r="Q980" s="75"/>
      <c r="R980" s="75"/>
      <c r="S980" s="241">
        <v>0</v>
      </c>
      <c r="T980" s="75"/>
      <c r="U980" s="75"/>
      <c r="V980" s="75"/>
      <c r="W980" s="241">
        <v>0</v>
      </c>
      <c r="X980" s="76">
        <v>0</v>
      </c>
      <c r="Y980" s="76">
        <v>0</v>
      </c>
      <c r="Z980" s="77"/>
      <c r="AA980" s="77"/>
      <c r="AB980" s="291">
        <f>SUM(AB981)</f>
        <v>22.35</v>
      </c>
      <c r="AC980" s="78"/>
      <c r="AD980" s="79"/>
      <c r="AE980" s="79"/>
      <c r="AF980" s="74"/>
      <c r="AG980" s="74"/>
      <c r="AH980" s="368"/>
    </row>
    <row r="981" spans="1:34" s="1" customFormat="1" ht="75">
      <c r="A981" s="39" t="s">
        <v>1867</v>
      </c>
      <c r="B981" s="40" t="s">
        <v>1742</v>
      </c>
      <c r="C981" s="40" t="s">
        <v>1743</v>
      </c>
      <c r="D981" s="223" t="s">
        <v>1697</v>
      </c>
      <c r="E981" s="68" t="s">
        <v>1698</v>
      </c>
      <c r="F981" s="146" t="s">
        <v>58</v>
      </c>
      <c r="G981" s="39" t="s">
        <v>59</v>
      </c>
      <c r="H981" s="43">
        <v>0</v>
      </c>
      <c r="I981" s="43">
        <v>1</v>
      </c>
      <c r="J981" s="43">
        <v>0</v>
      </c>
      <c r="K981" s="239">
        <v>1</v>
      </c>
      <c r="L981" s="43">
        <v>0</v>
      </c>
      <c r="M981" s="43">
        <v>1</v>
      </c>
      <c r="N981" s="43">
        <v>0</v>
      </c>
      <c r="O981" s="239">
        <v>1</v>
      </c>
      <c r="P981" s="43">
        <v>0</v>
      </c>
      <c r="Q981" s="43">
        <v>0</v>
      </c>
      <c r="R981" s="43">
        <v>0</v>
      </c>
      <c r="S981" s="239">
        <v>0</v>
      </c>
      <c r="T981" s="43">
        <v>0</v>
      </c>
      <c r="U981" s="43">
        <v>0</v>
      </c>
      <c r="V981" s="43">
        <v>0</v>
      </c>
      <c r="W981" s="239">
        <v>0</v>
      </c>
      <c r="X981" s="44">
        <v>2</v>
      </c>
      <c r="Y981" s="44">
        <v>1</v>
      </c>
      <c r="Z981" s="45">
        <v>29401000000</v>
      </c>
      <c r="AA981" s="45" t="s">
        <v>54</v>
      </c>
      <c r="AB981" s="281">
        <f t="shared" si="25"/>
        <v>22.35</v>
      </c>
      <c r="AC981" s="66">
        <v>7.45</v>
      </c>
      <c r="AD981" s="46">
        <v>42005</v>
      </c>
      <c r="AE981" s="46">
        <v>42339</v>
      </c>
      <c r="AF981" s="64" t="s">
        <v>1901</v>
      </c>
      <c r="AG981" s="48" t="s">
        <v>1636</v>
      </c>
      <c r="AH981" s="64"/>
    </row>
    <row r="982" spans="1:34" s="80" customFormat="1" ht="18.75">
      <c r="A982" s="71" t="s">
        <v>1868</v>
      </c>
      <c r="B982" s="71"/>
      <c r="C982" s="72"/>
      <c r="D982" s="206" t="s">
        <v>1699</v>
      </c>
      <c r="E982" s="73"/>
      <c r="F982" s="71"/>
      <c r="G982" s="71"/>
      <c r="H982" s="75"/>
      <c r="I982" s="75"/>
      <c r="J982" s="75"/>
      <c r="K982" s="241">
        <v>0</v>
      </c>
      <c r="L982" s="75"/>
      <c r="M982" s="75"/>
      <c r="N982" s="75"/>
      <c r="O982" s="241">
        <v>0</v>
      </c>
      <c r="P982" s="75"/>
      <c r="Q982" s="75"/>
      <c r="R982" s="75"/>
      <c r="S982" s="241">
        <v>0</v>
      </c>
      <c r="T982" s="75"/>
      <c r="U982" s="75"/>
      <c r="V982" s="75"/>
      <c r="W982" s="241">
        <v>0</v>
      </c>
      <c r="X982" s="76">
        <v>0</v>
      </c>
      <c r="Y982" s="76">
        <v>0</v>
      </c>
      <c r="Z982" s="77">
        <v>29401000000</v>
      </c>
      <c r="AA982" s="77" t="s">
        <v>54</v>
      </c>
      <c r="AB982" s="291">
        <f>SUM(AB983)</f>
        <v>390</v>
      </c>
      <c r="AC982" s="78"/>
      <c r="AD982" s="79"/>
      <c r="AE982" s="79"/>
      <c r="AF982" s="74"/>
      <c r="AG982" s="74"/>
      <c r="AH982" s="368"/>
    </row>
    <row r="983" spans="1:34" s="1" customFormat="1" ht="18.75">
      <c r="A983" s="39" t="s">
        <v>1869</v>
      </c>
      <c r="B983" s="56" t="s">
        <v>1895</v>
      </c>
      <c r="C983" s="56">
        <v>3313126</v>
      </c>
      <c r="D983" s="230" t="s">
        <v>1700</v>
      </c>
      <c r="E983" s="68"/>
      <c r="F983" s="146" t="s">
        <v>58</v>
      </c>
      <c r="G983" s="39" t="s">
        <v>59</v>
      </c>
      <c r="H983" s="43">
        <v>0</v>
      </c>
      <c r="I983" s="43">
        <v>0</v>
      </c>
      <c r="J983" s="43">
        <v>0</v>
      </c>
      <c r="K983" s="239">
        <v>0</v>
      </c>
      <c r="L983" s="43">
        <v>0</v>
      </c>
      <c r="M983" s="43">
        <v>1</v>
      </c>
      <c r="N983" s="43">
        <v>0</v>
      </c>
      <c r="O983" s="239">
        <v>1</v>
      </c>
      <c r="P983" s="43">
        <v>0</v>
      </c>
      <c r="Q983" s="43">
        <v>0</v>
      </c>
      <c r="R983" s="43">
        <v>0</v>
      </c>
      <c r="S983" s="239">
        <v>0</v>
      </c>
      <c r="T983" s="43">
        <v>0</v>
      </c>
      <c r="U983" s="43">
        <v>0</v>
      </c>
      <c r="V983" s="43">
        <v>0</v>
      </c>
      <c r="W983" s="239">
        <v>0</v>
      </c>
      <c r="X983" s="44">
        <v>1</v>
      </c>
      <c r="Y983" s="44">
        <v>0</v>
      </c>
      <c r="Z983" s="45">
        <v>29401000000</v>
      </c>
      <c r="AA983" s="45" t="s">
        <v>54</v>
      </c>
      <c r="AB983" s="281">
        <f t="shared" si="25"/>
        <v>390</v>
      </c>
      <c r="AC983" s="66">
        <v>390</v>
      </c>
      <c r="AD983" s="46">
        <v>42005</v>
      </c>
      <c r="AE983" s="46">
        <v>42339</v>
      </c>
      <c r="AF983" s="45"/>
      <c r="AG983" s="45"/>
      <c r="AH983" s="64"/>
    </row>
    <row r="984" spans="1:34" s="1" customFormat="1" ht="19.5">
      <c r="A984" s="31" t="s">
        <v>1870</v>
      </c>
      <c r="B984" s="32"/>
      <c r="C984" s="31"/>
      <c r="D984" s="197" t="s">
        <v>1701</v>
      </c>
      <c r="E984" s="33"/>
      <c r="F984" s="31"/>
      <c r="G984" s="31"/>
      <c r="H984" s="34"/>
      <c r="I984" s="34"/>
      <c r="J984" s="34"/>
      <c r="K984" s="240">
        <v>0</v>
      </c>
      <c r="L984" s="34"/>
      <c r="M984" s="34"/>
      <c r="N984" s="34"/>
      <c r="O984" s="240">
        <v>0</v>
      </c>
      <c r="P984" s="34"/>
      <c r="Q984" s="34"/>
      <c r="R984" s="34"/>
      <c r="S984" s="240">
        <v>0</v>
      </c>
      <c r="T984" s="34"/>
      <c r="U984" s="34"/>
      <c r="V984" s="34"/>
      <c r="W984" s="240">
        <v>0</v>
      </c>
      <c r="X984" s="35">
        <v>0</v>
      </c>
      <c r="Y984" s="35">
        <v>0</v>
      </c>
      <c r="Z984" s="63"/>
      <c r="AA984" s="63"/>
      <c r="AB984" s="290">
        <f t="shared" si="25"/>
        <v>0</v>
      </c>
      <c r="AC984" s="37"/>
      <c r="AD984" s="38"/>
      <c r="AE984" s="38"/>
      <c r="AF984" s="36"/>
      <c r="AG984" s="36"/>
      <c r="AH984" s="367"/>
    </row>
    <row r="985" spans="1:34" s="1" customFormat="1" ht="18.75">
      <c r="A985" s="39" t="s">
        <v>1871</v>
      </c>
      <c r="B985" s="39"/>
      <c r="C985" s="145"/>
      <c r="D985" s="224"/>
      <c r="E985" s="50"/>
      <c r="F985" s="39"/>
      <c r="G985" s="39"/>
      <c r="H985" s="43"/>
      <c r="I985" s="43"/>
      <c r="J985" s="43"/>
      <c r="K985" s="239">
        <v>0</v>
      </c>
      <c r="L985" s="43"/>
      <c r="M985" s="43"/>
      <c r="N985" s="43"/>
      <c r="O985" s="239">
        <v>0</v>
      </c>
      <c r="P985" s="43"/>
      <c r="Q985" s="43"/>
      <c r="R985" s="43"/>
      <c r="S985" s="239">
        <v>0</v>
      </c>
      <c r="T985" s="43"/>
      <c r="U985" s="43"/>
      <c r="V985" s="43"/>
      <c r="W985" s="239">
        <v>0</v>
      </c>
      <c r="X985" s="44">
        <v>0</v>
      </c>
      <c r="Y985" s="44">
        <v>0</v>
      </c>
      <c r="Z985" s="45"/>
      <c r="AA985" s="45"/>
      <c r="AB985" s="281">
        <f t="shared" si="25"/>
        <v>0</v>
      </c>
      <c r="AC985" s="66"/>
      <c r="AD985" s="46"/>
      <c r="AE985" s="46"/>
      <c r="AF985" s="45"/>
      <c r="AG985" s="45"/>
      <c r="AH985" s="64"/>
    </row>
    <row r="986" spans="1:34" s="1" customFormat="1" ht="39">
      <c r="A986" s="31" t="s">
        <v>1872</v>
      </c>
      <c r="B986" s="32"/>
      <c r="C986" s="31"/>
      <c r="D986" s="197" t="s">
        <v>1702</v>
      </c>
      <c r="E986" s="33"/>
      <c r="F986" s="31"/>
      <c r="G986" s="31"/>
      <c r="H986" s="34"/>
      <c r="I986" s="34"/>
      <c r="J986" s="34"/>
      <c r="K986" s="240">
        <v>0</v>
      </c>
      <c r="L986" s="34"/>
      <c r="M986" s="34"/>
      <c r="N986" s="34"/>
      <c r="O986" s="240">
        <v>0</v>
      </c>
      <c r="P986" s="34"/>
      <c r="Q986" s="34"/>
      <c r="R986" s="34"/>
      <c r="S986" s="240">
        <v>0</v>
      </c>
      <c r="T986" s="34"/>
      <c r="U986" s="34"/>
      <c r="V986" s="34"/>
      <c r="W986" s="240">
        <v>0</v>
      </c>
      <c r="X986" s="35">
        <v>0</v>
      </c>
      <c r="Y986" s="35">
        <v>0</v>
      </c>
      <c r="Z986" s="63"/>
      <c r="AA986" s="63"/>
      <c r="AB986" s="290">
        <f t="shared" si="25"/>
        <v>0</v>
      </c>
      <c r="AC986" s="37"/>
      <c r="AD986" s="38"/>
      <c r="AE986" s="38"/>
      <c r="AF986" s="36"/>
      <c r="AG986" s="36"/>
      <c r="AH986" s="367"/>
    </row>
    <row r="987" spans="1:34" s="80" customFormat="1" ht="37.5">
      <c r="A987" s="71" t="s">
        <v>1873</v>
      </c>
      <c r="B987" s="71"/>
      <c r="C987" s="72"/>
      <c r="D987" s="206" t="s">
        <v>1703</v>
      </c>
      <c r="E987" s="73"/>
      <c r="F987" s="71"/>
      <c r="G987" s="71"/>
      <c r="H987" s="75"/>
      <c r="I987" s="75"/>
      <c r="J987" s="75"/>
      <c r="K987" s="241">
        <v>0</v>
      </c>
      <c r="L987" s="75"/>
      <c r="M987" s="75"/>
      <c r="N987" s="75"/>
      <c r="O987" s="241">
        <v>0</v>
      </c>
      <c r="P987" s="75"/>
      <c r="Q987" s="75"/>
      <c r="R987" s="75"/>
      <c r="S987" s="241">
        <v>0</v>
      </c>
      <c r="T987" s="75"/>
      <c r="U987" s="75"/>
      <c r="V987" s="75"/>
      <c r="W987" s="241">
        <v>0</v>
      </c>
      <c r="X987" s="76">
        <v>0</v>
      </c>
      <c r="Y987" s="76">
        <v>0</v>
      </c>
      <c r="Z987" s="77"/>
      <c r="AA987" s="77"/>
      <c r="AB987" s="291">
        <f t="shared" si="25"/>
        <v>0</v>
      </c>
      <c r="AC987" s="78"/>
      <c r="AD987" s="79"/>
      <c r="AE987" s="79"/>
      <c r="AF987" s="74"/>
      <c r="AG987" s="74"/>
      <c r="AH987" s="368"/>
    </row>
    <row r="988" spans="1:34" s="1" customFormat="1" ht="18.75">
      <c r="A988" s="39" t="s">
        <v>1873</v>
      </c>
      <c r="B988" s="39"/>
      <c r="C988" s="145"/>
      <c r="D988" s="224"/>
      <c r="E988" s="50"/>
      <c r="F988" s="39"/>
      <c r="G988" s="39"/>
      <c r="H988" s="43"/>
      <c r="I988" s="43"/>
      <c r="J988" s="43"/>
      <c r="K988" s="239">
        <v>0</v>
      </c>
      <c r="L988" s="43"/>
      <c r="M988" s="43"/>
      <c r="N988" s="43"/>
      <c r="O988" s="239">
        <v>0</v>
      </c>
      <c r="P988" s="43"/>
      <c r="Q988" s="43"/>
      <c r="R988" s="43"/>
      <c r="S988" s="239">
        <v>0</v>
      </c>
      <c r="T988" s="43"/>
      <c r="U988" s="43"/>
      <c r="V988" s="43"/>
      <c r="W988" s="239">
        <v>0</v>
      </c>
      <c r="X988" s="44">
        <v>0</v>
      </c>
      <c r="Y988" s="44">
        <v>0</v>
      </c>
      <c r="Z988" s="45"/>
      <c r="AA988" s="45"/>
      <c r="AB988" s="281">
        <f t="shared" si="25"/>
        <v>0</v>
      </c>
      <c r="AC988" s="66"/>
      <c r="AD988" s="46"/>
      <c r="AE988" s="46"/>
      <c r="AF988" s="45"/>
      <c r="AG988" s="45"/>
      <c r="AH988" s="64"/>
    </row>
    <row r="989" spans="1:34" s="80" customFormat="1" ht="18.75">
      <c r="A989" s="71" t="s">
        <v>1874</v>
      </c>
      <c r="B989" s="71"/>
      <c r="C989" s="72"/>
      <c r="D989" s="206" t="s">
        <v>1704</v>
      </c>
      <c r="E989" s="73"/>
      <c r="F989" s="71"/>
      <c r="G989" s="71"/>
      <c r="H989" s="75"/>
      <c r="I989" s="75"/>
      <c r="J989" s="75"/>
      <c r="K989" s="241">
        <v>0</v>
      </c>
      <c r="L989" s="75"/>
      <c r="M989" s="75"/>
      <c r="N989" s="75"/>
      <c r="O989" s="241">
        <v>0</v>
      </c>
      <c r="P989" s="75"/>
      <c r="Q989" s="75"/>
      <c r="R989" s="75"/>
      <c r="S989" s="241">
        <v>0</v>
      </c>
      <c r="T989" s="75"/>
      <c r="U989" s="75"/>
      <c r="V989" s="75"/>
      <c r="W989" s="241">
        <v>0</v>
      </c>
      <c r="X989" s="76">
        <v>0</v>
      </c>
      <c r="Y989" s="76">
        <v>0</v>
      </c>
      <c r="Z989" s="77"/>
      <c r="AA989" s="77"/>
      <c r="AB989" s="291">
        <f t="shared" si="25"/>
        <v>0</v>
      </c>
      <c r="AC989" s="78"/>
      <c r="AD989" s="79"/>
      <c r="AE989" s="79"/>
      <c r="AF989" s="74"/>
      <c r="AG989" s="74"/>
      <c r="AH989" s="368"/>
    </row>
    <row r="990" spans="1:34" s="1" customFormat="1" ht="18.75">
      <c r="A990" s="39" t="s">
        <v>1875</v>
      </c>
      <c r="B990" s="39"/>
      <c r="C990" s="145"/>
      <c r="D990" s="224"/>
      <c r="E990" s="50"/>
      <c r="F990" s="39"/>
      <c r="G990" s="39"/>
      <c r="H990" s="43"/>
      <c r="I990" s="43"/>
      <c r="J990" s="43"/>
      <c r="K990" s="239">
        <v>0</v>
      </c>
      <c r="L990" s="43"/>
      <c r="M990" s="43"/>
      <c r="N990" s="43"/>
      <c r="O990" s="239">
        <v>0</v>
      </c>
      <c r="P990" s="43"/>
      <c r="Q990" s="43"/>
      <c r="R990" s="43"/>
      <c r="S990" s="239">
        <v>0</v>
      </c>
      <c r="T990" s="43"/>
      <c r="U990" s="43"/>
      <c r="V990" s="43"/>
      <c r="W990" s="239">
        <v>0</v>
      </c>
      <c r="X990" s="44">
        <v>0</v>
      </c>
      <c r="Y990" s="44">
        <v>0</v>
      </c>
      <c r="Z990" s="45"/>
      <c r="AA990" s="45"/>
      <c r="AB990" s="281">
        <f t="shared" si="25"/>
        <v>0</v>
      </c>
      <c r="AC990" s="66"/>
      <c r="AD990" s="46"/>
      <c r="AE990" s="46"/>
      <c r="AF990" s="45"/>
      <c r="AG990" s="45"/>
      <c r="AH990" s="64"/>
    </row>
    <row r="991" spans="1:34" s="80" customFormat="1" ht="18.75">
      <c r="A991" s="71" t="s">
        <v>1876</v>
      </c>
      <c r="B991" s="71"/>
      <c r="C991" s="72"/>
      <c r="D991" s="206" t="s">
        <v>1705</v>
      </c>
      <c r="E991" s="73"/>
      <c r="F991" s="71"/>
      <c r="G991" s="71"/>
      <c r="H991" s="75"/>
      <c r="I991" s="75"/>
      <c r="J991" s="75"/>
      <c r="K991" s="241">
        <v>0</v>
      </c>
      <c r="L991" s="75"/>
      <c r="M991" s="75"/>
      <c r="N991" s="75"/>
      <c r="O991" s="241">
        <v>0</v>
      </c>
      <c r="P991" s="75"/>
      <c r="Q991" s="75"/>
      <c r="R991" s="75"/>
      <c r="S991" s="241">
        <v>0</v>
      </c>
      <c r="T991" s="75"/>
      <c r="U991" s="75"/>
      <c r="V991" s="75"/>
      <c r="W991" s="241">
        <v>0</v>
      </c>
      <c r="X991" s="76">
        <v>0</v>
      </c>
      <c r="Y991" s="76">
        <v>0</v>
      </c>
      <c r="Z991" s="77"/>
      <c r="AA991" s="77"/>
      <c r="AB991" s="291">
        <f t="shared" si="25"/>
        <v>0</v>
      </c>
      <c r="AC991" s="78"/>
      <c r="AD991" s="79"/>
      <c r="AE991" s="79"/>
      <c r="AF991" s="74"/>
      <c r="AG991" s="74"/>
      <c r="AH991" s="368"/>
    </row>
    <row r="992" spans="1:34" s="1" customFormat="1" ht="18.75">
      <c r="A992" s="39" t="s">
        <v>1877</v>
      </c>
      <c r="B992" s="39"/>
      <c r="C992" s="145"/>
      <c r="D992" s="224"/>
      <c r="E992" s="50"/>
      <c r="F992" s="39"/>
      <c r="G992" s="39"/>
      <c r="H992" s="43"/>
      <c r="I992" s="43"/>
      <c r="J992" s="43"/>
      <c r="K992" s="239">
        <v>0</v>
      </c>
      <c r="L992" s="43"/>
      <c r="M992" s="43"/>
      <c r="N992" s="43"/>
      <c r="O992" s="239">
        <v>0</v>
      </c>
      <c r="P992" s="43"/>
      <c r="Q992" s="43"/>
      <c r="R992" s="43"/>
      <c r="S992" s="239">
        <v>0</v>
      </c>
      <c r="T992" s="43"/>
      <c r="U992" s="43"/>
      <c r="V992" s="43"/>
      <c r="W992" s="239">
        <v>0</v>
      </c>
      <c r="X992" s="44">
        <v>0</v>
      </c>
      <c r="Y992" s="44">
        <v>0</v>
      </c>
      <c r="Z992" s="45"/>
      <c r="AA992" s="45"/>
      <c r="AB992" s="281">
        <f t="shared" si="25"/>
        <v>0</v>
      </c>
      <c r="AC992" s="66"/>
      <c r="AD992" s="46"/>
      <c r="AE992" s="46"/>
      <c r="AF992" s="45"/>
      <c r="AG992" s="45"/>
      <c r="AH992" s="64"/>
    </row>
    <row r="993" spans="1:34" s="132" customFormat="1" ht="18.75">
      <c r="A993" s="262" t="s">
        <v>1878</v>
      </c>
      <c r="B993" s="263"/>
      <c r="C993" s="262"/>
      <c r="D993" s="264" t="s">
        <v>1706</v>
      </c>
      <c r="E993" s="265"/>
      <c r="F993" s="262"/>
      <c r="G993" s="262"/>
      <c r="H993" s="266"/>
      <c r="I993" s="266"/>
      <c r="J993" s="266"/>
      <c r="K993" s="245">
        <v>0</v>
      </c>
      <c r="L993" s="266"/>
      <c r="M993" s="266"/>
      <c r="N993" s="266"/>
      <c r="O993" s="245">
        <v>0</v>
      </c>
      <c r="P993" s="266"/>
      <c r="Q993" s="266"/>
      <c r="R993" s="266"/>
      <c r="S993" s="245">
        <v>0</v>
      </c>
      <c r="T993" s="266"/>
      <c r="U993" s="266"/>
      <c r="V993" s="266"/>
      <c r="W993" s="245">
        <v>0</v>
      </c>
      <c r="X993" s="267">
        <v>0</v>
      </c>
      <c r="Y993" s="267">
        <v>0</v>
      </c>
      <c r="Z993" s="261"/>
      <c r="AA993" s="261"/>
      <c r="AB993" s="289">
        <f>SUM(AB1001+AB994)</f>
        <v>104.69200000000001</v>
      </c>
      <c r="AC993" s="268"/>
      <c r="AD993" s="269"/>
      <c r="AE993" s="269"/>
      <c r="AF993" s="261"/>
      <c r="AG993" s="261"/>
      <c r="AH993" s="376"/>
    </row>
    <row r="994" spans="1:34" s="80" customFormat="1" ht="18.75">
      <c r="A994" s="71" t="s">
        <v>1879</v>
      </c>
      <c r="B994" s="71"/>
      <c r="C994" s="72"/>
      <c r="D994" s="206" t="s">
        <v>1707</v>
      </c>
      <c r="E994" s="73"/>
      <c r="F994" s="71"/>
      <c r="G994" s="71"/>
      <c r="H994" s="75"/>
      <c r="I994" s="75"/>
      <c r="J994" s="75"/>
      <c r="K994" s="241">
        <v>0</v>
      </c>
      <c r="L994" s="75"/>
      <c r="M994" s="75"/>
      <c r="N994" s="75"/>
      <c r="O994" s="241">
        <v>0</v>
      </c>
      <c r="P994" s="75"/>
      <c r="Q994" s="75"/>
      <c r="R994" s="75"/>
      <c r="S994" s="241">
        <v>0</v>
      </c>
      <c r="T994" s="75"/>
      <c r="U994" s="75"/>
      <c r="V994" s="75"/>
      <c r="W994" s="241">
        <v>0</v>
      </c>
      <c r="X994" s="76">
        <v>0</v>
      </c>
      <c r="Y994" s="76">
        <v>0</v>
      </c>
      <c r="Z994" s="77"/>
      <c r="AA994" s="77"/>
      <c r="AB994" s="291">
        <f>SUM(AB995:AB1000)</f>
        <v>104.69200000000001</v>
      </c>
      <c r="AC994" s="78"/>
      <c r="AD994" s="79"/>
      <c r="AE994" s="79"/>
      <c r="AF994" s="74"/>
      <c r="AG994" s="74"/>
      <c r="AH994" s="368"/>
    </row>
    <row r="995" spans="1:34" s="1" customFormat="1" ht="37.5">
      <c r="A995" s="39" t="s">
        <v>1880</v>
      </c>
      <c r="B995" s="56" t="s">
        <v>1896</v>
      </c>
      <c r="C995" s="56">
        <v>2915282</v>
      </c>
      <c r="D995" s="222" t="s">
        <v>1708</v>
      </c>
      <c r="E995" s="143" t="s">
        <v>1709</v>
      </c>
      <c r="F995" s="146" t="s">
        <v>58</v>
      </c>
      <c r="G995" s="39" t="s">
        <v>59</v>
      </c>
      <c r="H995" s="43">
        <v>0</v>
      </c>
      <c r="I995" s="43">
        <v>0</v>
      </c>
      <c r="J995" s="43">
        <v>0</v>
      </c>
      <c r="K995" s="239">
        <v>0</v>
      </c>
      <c r="L995" s="43">
        <v>0</v>
      </c>
      <c r="M995" s="43">
        <v>0</v>
      </c>
      <c r="N995" s="43">
        <v>0</v>
      </c>
      <c r="O995" s="239">
        <v>0</v>
      </c>
      <c r="P995" s="43">
        <v>0</v>
      </c>
      <c r="Q995" s="43">
        <v>0</v>
      </c>
      <c r="R995" s="43">
        <v>0</v>
      </c>
      <c r="S995" s="239">
        <v>0</v>
      </c>
      <c r="T995" s="43">
        <v>0</v>
      </c>
      <c r="U995" s="43">
        <v>0</v>
      </c>
      <c r="V995" s="43">
        <v>0</v>
      </c>
      <c r="W995" s="239">
        <v>0</v>
      </c>
      <c r="X995" s="44">
        <v>0</v>
      </c>
      <c r="Y995" s="44">
        <v>1</v>
      </c>
      <c r="Z995" s="45">
        <v>29401000000</v>
      </c>
      <c r="AA995" s="45" t="s">
        <v>54</v>
      </c>
      <c r="AB995" s="281">
        <f t="shared" si="25"/>
        <v>5.508</v>
      </c>
      <c r="AC995" s="66">
        <v>5.508</v>
      </c>
      <c r="AD995" s="46">
        <v>42005</v>
      </c>
      <c r="AE995" s="46">
        <v>42339</v>
      </c>
      <c r="AF995" s="64" t="s">
        <v>1901</v>
      </c>
      <c r="AG995" s="48" t="s">
        <v>1636</v>
      </c>
      <c r="AH995" s="64"/>
    </row>
    <row r="996" spans="1:34" s="1" customFormat="1" ht="37.5">
      <c r="A996" s="39" t="s">
        <v>1881</v>
      </c>
      <c r="B996" s="56" t="s">
        <v>1898</v>
      </c>
      <c r="C996" s="69" t="s">
        <v>1897</v>
      </c>
      <c r="D996" s="222" t="s">
        <v>1710</v>
      </c>
      <c r="E996" s="143" t="s">
        <v>1900</v>
      </c>
      <c r="F996" s="146" t="s">
        <v>58</v>
      </c>
      <c r="G996" s="39" t="s">
        <v>59</v>
      </c>
      <c r="H996" s="43">
        <v>0</v>
      </c>
      <c r="I996" s="43">
        <v>0</v>
      </c>
      <c r="J996" s="43">
        <v>0</v>
      </c>
      <c r="K996" s="239">
        <v>0</v>
      </c>
      <c r="L996" s="43">
        <v>0</v>
      </c>
      <c r="M996" s="43">
        <v>0</v>
      </c>
      <c r="N996" s="43">
        <v>0</v>
      </c>
      <c r="O996" s="239">
        <v>0</v>
      </c>
      <c r="P996" s="43">
        <v>0</v>
      </c>
      <c r="Q996" s="43">
        <v>0</v>
      </c>
      <c r="R996" s="43">
        <v>0</v>
      </c>
      <c r="S996" s="239">
        <v>0</v>
      </c>
      <c r="T996" s="43">
        <v>0</v>
      </c>
      <c r="U996" s="43">
        <v>0</v>
      </c>
      <c r="V996" s="43">
        <v>0</v>
      </c>
      <c r="W996" s="239">
        <v>0</v>
      </c>
      <c r="X996" s="44">
        <v>0</v>
      </c>
      <c r="Y996" s="44">
        <v>0</v>
      </c>
      <c r="Z996" s="45">
        <v>29401000000</v>
      </c>
      <c r="AA996" s="45" t="s">
        <v>54</v>
      </c>
      <c r="AB996" s="281">
        <f t="shared" si="25"/>
        <v>0</v>
      </c>
      <c r="AC996" s="66">
        <v>18.795</v>
      </c>
      <c r="AD996" s="46">
        <v>42005</v>
      </c>
      <c r="AE996" s="46">
        <v>42339</v>
      </c>
      <c r="AF996" s="64" t="s">
        <v>1901</v>
      </c>
      <c r="AG996" s="48" t="s">
        <v>1636</v>
      </c>
      <c r="AH996" s="64"/>
    </row>
    <row r="997" spans="1:34" s="1" customFormat="1" ht="37.5">
      <c r="A997" s="39" t="s">
        <v>1882</v>
      </c>
      <c r="B997" s="69" t="s">
        <v>1899</v>
      </c>
      <c r="C997" s="69">
        <v>5020100</v>
      </c>
      <c r="D997" s="222" t="s">
        <v>1711</v>
      </c>
      <c r="E997" s="143" t="s">
        <v>1712</v>
      </c>
      <c r="F997" s="146" t="s">
        <v>58</v>
      </c>
      <c r="G997" s="39" t="s">
        <v>59</v>
      </c>
      <c r="H997" s="43">
        <v>0</v>
      </c>
      <c r="I997" s="43">
        <v>0</v>
      </c>
      <c r="J997" s="43">
        <v>0</v>
      </c>
      <c r="K997" s="239">
        <v>0</v>
      </c>
      <c r="L997" s="43">
        <v>0</v>
      </c>
      <c r="M997" s="43">
        <v>0</v>
      </c>
      <c r="N997" s="43">
        <v>0</v>
      </c>
      <c r="O997" s="239">
        <v>0</v>
      </c>
      <c r="P997" s="43">
        <v>0</v>
      </c>
      <c r="Q997" s="43">
        <v>0</v>
      </c>
      <c r="R997" s="43">
        <v>0</v>
      </c>
      <c r="S997" s="239">
        <v>0</v>
      </c>
      <c r="T997" s="43">
        <v>0</v>
      </c>
      <c r="U997" s="43">
        <v>0</v>
      </c>
      <c r="V997" s="43">
        <v>0</v>
      </c>
      <c r="W997" s="239">
        <v>0</v>
      </c>
      <c r="X997" s="44">
        <v>0</v>
      </c>
      <c r="Y997" s="44">
        <v>0</v>
      </c>
      <c r="Z997" s="45">
        <v>29401000000</v>
      </c>
      <c r="AA997" s="45" t="s">
        <v>54</v>
      </c>
      <c r="AB997" s="281">
        <f aca="true" t="shared" si="26" ref="AB997:AB1008">(X997+Y997)*AC997</f>
        <v>0</v>
      </c>
      <c r="AC997" s="66">
        <v>29.09</v>
      </c>
      <c r="AD997" s="46">
        <v>42005</v>
      </c>
      <c r="AE997" s="46">
        <v>42339</v>
      </c>
      <c r="AF997" s="64" t="s">
        <v>1901</v>
      </c>
      <c r="AG997" s="48" t="s">
        <v>1636</v>
      </c>
      <c r="AH997" s="64"/>
    </row>
    <row r="998" spans="1:34" s="1" customFormat="1" ht="37.5">
      <c r="A998" s="39" t="s">
        <v>1883</v>
      </c>
      <c r="B998" s="56" t="s">
        <v>1896</v>
      </c>
      <c r="C998" s="56">
        <v>2915282</v>
      </c>
      <c r="D998" s="222" t="s">
        <v>1713</v>
      </c>
      <c r="E998" s="143" t="s">
        <v>1714</v>
      </c>
      <c r="F998" s="146" t="s">
        <v>58</v>
      </c>
      <c r="G998" s="39" t="s">
        <v>59</v>
      </c>
      <c r="H998" s="43">
        <v>1</v>
      </c>
      <c r="I998" s="43">
        <v>0</v>
      </c>
      <c r="J998" s="43">
        <v>0</v>
      </c>
      <c r="K998" s="239">
        <v>1</v>
      </c>
      <c r="L998" s="43">
        <v>0</v>
      </c>
      <c r="M998" s="43">
        <v>0</v>
      </c>
      <c r="N998" s="43">
        <v>0</v>
      </c>
      <c r="O998" s="239">
        <v>0</v>
      </c>
      <c r="P998" s="43">
        <v>0</v>
      </c>
      <c r="Q998" s="43">
        <v>0</v>
      </c>
      <c r="R998" s="43">
        <v>0</v>
      </c>
      <c r="S998" s="239">
        <v>0</v>
      </c>
      <c r="T998" s="43">
        <v>0</v>
      </c>
      <c r="U998" s="43">
        <v>0</v>
      </c>
      <c r="V998" s="43">
        <v>0</v>
      </c>
      <c r="W998" s="239">
        <v>0</v>
      </c>
      <c r="X998" s="44">
        <v>1</v>
      </c>
      <c r="Y998" s="44">
        <v>0</v>
      </c>
      <c r="Z998" s="45">
        <v>29401000000</v>
      </c>
      <c r="AA998" s="45" t="s">
        <v>54</v>
      </c>
      <c r="AB998" s="281">
        <f t="shared" si="26"/>
        <v>5.094</v>
      </c>
      <c r="AC998" s="66">
        <v>5.094</v>
      </c>
      <c r="AD998" s="46">
        <v>42005</v>
      </c>
      <c r="AE998" s="46">
        <v>42339</v>
      </c>
      <c r="AF998" s="64" t="s">
        <v>1901</v>
      </c>
      <c r="AG998" s="48" t="s">
        <v>1636</v>
      </c>
      <c r="AH998" s="64"/>
    </row>
    <row r="999" spans="1:34" s="1" customFormat="1" ht="37.5">
      <c r="A999" s="39" t="s">
        <v>1884</v>
      </c>
      <c r="B999" s="56" t="s">
        <v>1896</v>
      </c>
      <c r="C999" s="56">
        <v>2915282</v>
      </c>
      <c r="D999" s="222" t="s">
        <v>1715</v>
      </c>
      <c r="E999" s="143" t="s">
        <v>1716</v>
      </c>
      <c r="F999" s="146" t="s">
        <v>58</v>
      </c>
      <c r="G999" s="39" t="s">
        <v>59</v>
      </c>
      <c r="H999" s="43">
        <v>1</v>
      </c>
      <c r="I999" s="43">
        <v>0</v>
      </c>
      <c r="J999" s="43">
        <v>0</v>
      </c>
      <c r="K999" s="239">
        <v>1</v>
      </c>
      <c r="L999" s="43">
        <v>0</v>
      </c>
      <c r="M999" s="43">
        <v>0</v>
      </c>
      <c r="N999" s="43">
        <v>0</v>
      </c>
      <c r="O999" s="239">
        <v>0</v>
      </c>
      <c r="P999" s="43">
        <v>0</v>
      </c>
      <c r="Q999" s="43">
        <v>0</v>
      </c>
      <c r="R999" s="43">
        <v>0</v>
      </c>
      <c r="S999" s="239">
        <v>0</v>
      </c>
      <c r="T999" s="43">
        <v>0</v>
      </c>
      <c r="U999" s="43">
        <v>0</v>
      </c>
      <c r="V999" s="43">
        <v>0</v>
      </c>
      <c r="W999" s="239">
        <v>0</v>
      </c>
      <c r="X999" s="44">
        <v>1</v>
      </c>
      <c r="Y999" s="44">
        <v>0</v>
      </c>
      <c r="Z999" s="45">
        <v>29401000000</v>
      </c>
      <c r="AA999" s="45" t="s">
        <v>54</v>
      </c>
      <c r="AB999" s="281">
        <f t="shared" si="26"/>
        <v>65</v>
      </c>
      <c r="AC999" s="66">
        <v>65</v>
      </c>
      <c r="AD999" s="46">
        <v>42005</v>
      </c>
      <c r="AE999" s="46">
        <v>42339</v>
      </c>
      <c r="AF999" s="64" t="s">
        <v>1901</v>
      </c>
      <c r="AG999" s="48" t="s">
        <v>1636</v>
      </c>
      <c r="AH999" s="64"/>
    </row>
    <row r="1000" spans="1:34" s="1" customFormat="1" ht="37.5">
      <c r="A1000" s="39" t="s">
        <v>1885</v>
      </c>
      <c r="B1000" s="69" t="s">
        <v>1899</v>
      </c>
      <c r="C1000" s="69">
        <v>5020100</v>
      </c>
      <c r="D1000" s="222" t="s">
        <v>1711</v>
      </c>
      <c r="E1000" s="143" t="s">
        <v>1712</v>
      </c>
      <c r="F1000" s="146" t="s">
        <v>58</v>
      </c>
      <c r="G1000" s="39" t="s">
        <v>59</v>
      </c>
      <c r="H1000" s="43">
        <v>1</v>
      </c>
      <c r="I1000" s="43">
        <v>0</v>
      </c>
      <c r="J1000" s="43">
        <v>0</v>
      </c>
      <c r="K1000" s="239">
        <v>1</v>
      </c>
      <c r="L1000" s="43">
        <v>0</v>
      </c>
      <c r="M1000" s="43">
        <v>0</v>
      </c>
      <c r="N1000" s="43">
        <v>0</v>
      </c>
      <c r="O1000" s="239">
        <v>0</v>
      </c>
      <c r="P1000" s="43">
        <v>0</v>
      </c>
      <c r="Q1000" s="43">
        <v>0</v>
      </c>
      <c r="R1000" s="43">
        <v>0</v>
      </c>
      <c r="S1000" s="239">
        <v>0</v>
      </c>
      <c r="T1000" s="43">
        <v>0</v>
      </c>
      <c r="U1000" s="43">
        <v>0</v>
      </c>
      <c r="V1000" s="43">
        <v>0</v>
      </c>
      <c r="W1000" s="239">
        <v>0</v>
      </c>
      <c r="X1000" s="44">
        <v>1</v>
      </c>
      <c r="Y1000" s="44">
        <v>0</v>
      </c>
      <c r="Z1000" s="45">
        <v>29401000000</v>
      </c>
      <c r="AA1000" s="45" t="s">
        <v>54</v>
      </c>
      <c r="AB1000" s="281">
        <f t="shared" si="26"/>
        <v>29.09</v>
      </c>
      <c r="AC1000" s="66">
        <v>29.09</v>
      </c>
      <c r="AD1000" s="46">
        <v>42005</v>
      </c>
      <c r="AE1000" s="46">
        <v>42339</v>
      </c>
      <c r="AF1000" s="64" t="s">
        <v>1901</v>
      </c>
      <c r="AG1000" s="48" t="s">
        <v>1636</v>
      </c>
      <c r="AH1000" s="64"/>
    </row>
    <row r="1001" spans="1:34" s="80" customFormat="1" ht="18.75">
      <c r="A1001" s="71" t="s">
        <v>1886</v>
      </c>
      <c r="B1001" s="71"/>
      <c r="C1001" s="72"/>
      <c r="D1001" s="231" t="s">
        <v>1717</v>
      </c>
      <c r="E1001" s="149"/>
      <c r="F1001" s="71"/>
      <c r="G1001" s="71"/>
      <c r="H1001" s="75"/>
      <c r="I1001" s="75"/>
      <c r="J1001" s="75"/>
      <c r="K1001" s="241">
        <v>0</v>
      </c>
      <c r="L1001" s="75"/>
      <c r="M1001" s="75"/>
      <c r="N1001" s="75"/>
      <c r="O1001" s="241">
        <v>0</v>
      </c>
      <c r="P1001" s="75"/>
      <c r="Q1001" s="75"/>
      <c r="R1001" s="75"/>
      <c r="S1001" s="241">
        <v>0</v>
      </c>
      <c r="T1001" s="75"/>
      <c r="U1001" s="75"/>
      <c r="V1001" s="75"/>
      <c r="W1001" s="241">
        <v>0</v>
      </c>
      <c r="X1001" s="76">
        <v>0</v>
      </c>
      <c r="Y1001" s="76">
        <v>0</v>
      </c>
      <c r="Z1001" s="77"/>
      <c r="AA1001" s="77"/>
      <c r="AB1001" s="291">
        <f t="shared" si="26"/>
        <v>0</v>
      </c>
      <c r="AC1001" s="78"/>
      <c r="AD1001" s="79"/>
      <c r="AE1001" s="79"/>
      <c r="AF1001" s="74"/>
      <c r="AG1001" s="74"/>
      <c r="AH1001" s="368"/>
    </row>
    <row r="1002" spans="1:34" s="1" customFormat="1" ht="18.75">
      <c r="A1002" s="39" t="s">
        <v>1887</v>
      </c>
      <c r="B1002" s="39"/>
      <c r="C1002" s="145"/>
      <c r="D1002" s="224"/>
      <c r="E1002" s="50"/>
      <c r="F1002" s="39"/>
      <c r="G1002" s="39"/>
      <c r="H1002" s="43"/>
      <c r="I1002" s="43"/>
      <c r="J1002" s="43"/>
      <c r="K1002" s="239">
        <v>0</v>
      </c>
      <c r="L1002" s="43"/>
      <c r="M1002" s="43"/>
      <c r="N1002" s="43"/>
      <c r="O1002" s="239">
        <v>0</v>
      </c>
      <c r="P1002" s="43"/>
      <c r="Q1002" s="43"/>
      <c r="R1002" s="43"/>
      <c r="S1002" s="239">
        <v>0</v>
      </c>
      <c r="T1002" s="43"/>
      <c r="U1002" s="43"/>
      <c r="V1002" s="43"/>
      <c r="W1002" s="239">
        <v>0</v>
      </c>
      <c r="X1002" s="44">
        <v>0</v>
      </c>
      <c r="Y1002" s="44">
        <v>0</v>
      </c>
      <c r="Z1002" s="45"/>
      <c r="AA1002" s="45"/>
      <c r="AB1002" s="281">
        <f t="shared" si="26"/>
        <v>0</v>
      </c>
      <c r="AC1002" s="66"/>
      <c r="AD1002" s="46"/>
      <c r="AE1002" s="46"/>
      <c r="AF1002" s="45"/>
      <c r="AG1002" s="45"/>
      <c r="AH1002" s="64"/>
    </row>
    <row r="1003" spans="1:34" s="1" customFormat="1" ht="19.5">
      <c r="A1003" s="31" t="s">
        <v>1888</v>
      </c>
      <c r="B1003" s="32"/>
      <c r="C1003" s="31"/>
      <c r="D1003" s="197" t="s">
        <v>1718</v>
      </c>
      <c r="E1003" s="33"/>
      <c r="F1003" s="31"/>
      <c r="G1003" s="31"/>
      <c r="H1003" s="34"/>
      <c r="I1003" s="34"/>
      <c r="J1003" s="34"/>
      <c r="K1003" s="240">
        <v>0</v>
      </c>
      <c r="L1003" s="34"/>
      <c r="M1003" s="34"/>
      <c r="N1003" s="34"/>
      <c r="O1003" s="240">
        <v>0</v>
      </c>
      <c r="P1003" s="34"/>
      <c r="Q1003" s="34"/>
      <c r="R1003" s="34"/>
      <c r="S1003" s="240">
        <v>0</v>
      </c>
      <c r="T1003" s="34"/>
      <c r="U1003" s="34"/>
      <c r="V1003" s="34"/>
      <c r="W1003" s="240">
        <v>0</v>
      </c>
      <c r="X1003" s="35">
        <v>0</v>
      </c>
      <c r="Y1003" s="35">
        <v>0</v>
      </c>
      <c r="Z1003" s="63"/>
      <c r="AA1003" s="63"/>
      <c r="AB1003" s="292">
        <f t="shared" si="26"/>
        <v>0</v>
      </c>
      <c r="AC1003" s="37"/>
      <c r="AD1003" s="38"/>
      <c r="AE1003" s="38"/>
      <c r="AF1003" s="36"/>
      <c r="AG1003" s="36"/>
      <c r="AH1003" s="367"/>
    </row>
    <row r="1004" spans="1:34" s="1" customFormat="1" ht="18.75">
      <c r="A1004" s="39" t="s">
        <v>1889</v>
      </c>
      <c r="B1004" s="39"/>
      <c r="C1004" s="145"/>
      <c r="D1004" s="224"/>
      <c r="E1004" s="50"/>
      <c r="F1004" s="39"/>
      <c r="G1004" s="39"/>
      <c r="H1004" s="43"/>
      <c r="I1004" s="43"/>
      <c r="J1004" s="43"/>
      <c r="K1004" s="239">
        <v>0</v>
      </c>
      <c r="L1004" s="43"/>
      <c r="M1004" s="43"/>
      <c r="N1004" s="43"/>
      <c r="O1004" s="239">
        <v>0</v>
      </c>
      <c r="P1004" s="43"/>
      <c r="Q1004" s="43"/>
      <c r="R1004" s="43"/>
      <c r="S1004" s="239">
        <v>0</v>
      </c>
      <c r="T1004" s="43"/>
      <c r="U1004" s="43"/>
      <c r="V1004" s="43"/>
      <c r="W1004" s="239">
        <v>0</v>
      </c>
      <c r="X1004" s="44">
        <v>0</v>
      </c>
      <c r="Y1004" s="44">
        <v>0</v>
      </c>
      <c r="Z1004" s="45"/>
      <c r="AA1004" s="45"/>
      <c r="AB1004" s="281">
        <f t="shared" si="26"/>
        <v>0</v>
      </c>
      <c r="AC1004" s="66"/>
      <c r="AD1004" s="46"/>
      <c r="AE1004" s="46"/>
      <c r="AF1004" s="45"/>
      <c r="AG1004" s="45"/>
      <c r="AH1004" s="64"/>
    </row>
    <row r="1005" spans="1:34" s="1" customFormat="1" ht="19.5">
      <c r="A1005" s="31" t="s">
        <v>1890</v>
      </c>
      <c r="B1005" s="32"/>
      <c r="C1005" s="31"/>
      <c r="D1005" s="197" t="s">
        <v>1719</v>
      </c>
      <c r="E1005" s="33"/>
      <c r="F1005" s="31"/>
      <c r="G1005" s="31"/>
      <c r="H1005" s="34"/>
      <c r="I1005" s="34"/>
      <c r="J1005" s="34"/>
      <c r="K1005" s="240">
        <v>0</v>
      </c>
      <c r="L1005" s="34"/>
      <c r="M1005" s="34"/>
      <c r="N1005" s="34"/>
      <c r="O1005" s="240">
        <v>0</v>
      </c>
      <c r="P1005" s="34"/>
      <c r="Q1005" s="34"/>
      <c r="R1005" s="34"/>
      <c r="S1005" s="240">
        <v>0</v>
      </c>
      <c r="T1005" s="34"/>
      <c r="U1005" s="34"/>
      <c r="V1005" s="34"/>
      <c r="W1005" s="240">
        <v>0</v>
      </c>
      <c r="X1005" s="35">
        <v>0</v>
      </c>
      <c r="Y1005" s="35">
        <v>0</v>
      </c>
      <c r="Z1005" s="63"/>
      <c r="AA1005" s="63"/>
      <c r="AB1005" s="292">
        <f t="shared" si="26"/>
        <v>0</v>
      </c>
      <c r="AC1005" s="37"/>
      <c r="AD1005" s="38"/>
      <c r="AE1005" s="38"/>
      <c r="AF1005" s="36"/>
      <c r="AG1005" s="36"/>
      <c r="AH1005" s="367"/>
    </row>
    <row r="1006" spans="1:34" s="1" customFormat="1" ht="18.75">
      <c r="A1006" s="39" t="s">
        <v>1891</v>
      </c>
      <c r="B1006" s="39"/>
      <c r="C1006" s="145"/>
      <c r="D1006" s="224"/>
      <c r="E1006" s="50"/>
      <c r="F1006" s="39"/>
      <c r="G1006" s="39"/>
      <c r="H1006" s="43"/>
      <c r="I1006" s="43"/>
      <c r="J1006" s="43"/>
      <c r="K1006" s="239">
        <v>0</v>
      </c>
      <c r="L1006" s="43"/>
      <c r="M1006" s="43"/>
      <c r="N1006" s="43"/>
      <c r="O1006" s="239">
        <v>0</v>
      </c>
      <c r="P1006" s="43"/>
      <c r="Q1006" s="43"/>
      <c r="R1006" s="43"/>
      <c r="S1006" s="239">
        <v>0</v>
      </c>
      <c r="T1006" s="43"/>
      <c r="U1006" s="43"/>
      <c r="V1006" s="43"/>
      <c r="W1006" s="239">
        <v>0</v>
      </c>
      <c r="X1006" s="44">
        <v>0</v>
      </c>
      <c r="Y1006" s="44">
        <v>0</v>
      </c>
      <c r="Z1006" s="45"/>
      <c r="AA1006" s="45"/>
      <c r="AB1006" s="281">
        <f t="shared" si="26"/>
        <v>0</v>
      </c>
      <c r="AC1006" s="66"/>
      <c r="AD1006" s="46"/>
      <c r="AE1006" s="46"/>
      <c r="AF1006" s="45"/>
      <c r="AG1006" s="45"/>
      <c r="AH1006" s="64"/>
    </row>
    <row r="1007" spans="1:34" s="1" customFormat="1" ht="37.5">
      <c r="A1007" s="24" t="s">
        <v>1637</v>
      </c>
      <c r="B1007" s="25"/>
      <c r="C1007" s="24"/>
      <c r="D1007" s="196" t="s">
        <v>1721</v>
      </c>
      <c r="E1007" s="25"/>
      <c r="F1007" s="25"/>
      <c r="G1007" s="25"/>
      <c r="H1007" s="26"/>
      <c r="I1007" s="26"/>
      <c r="J1007" s="26"/>
      <c r="K1007" s="245">
        <v>0</v>
      </c>
      <c r="L1007" s="26"/>
      <c r="M1007" s="26"/>
      <c r="N1007" s="26"/>
      <c r="O1007" s="245">
        <v>0</v>
      </c>
      <c r="P1007" s="26"/>
      <c r="Q1007" s="26"/>
      <c r="R1007" s="26"/>
      <c r="S1007" s="245">
        <v>0</v>
      </c>
      <c r="T1007" s="26"/>
      <c r="U1007" s="26"/>
      <c r="V1007" s="26"/>
      <c r="W1007" s="245">
        <v>0</v>
      </c>
      <c r="X1007" s="27">
        <v>0</v>
      </c>
      <c r="Y1007" s="27">
        <v>0</v>
      </c>
      <c r="Z1007" s="123"/>
      <c r="AA1007" s="123"/>
      <c r="AB1007" s="295">
        <f t="shared" si="26"/>
        <v>0</v>
      </c>
      <c r="AC1007" s="29"/>
      <c r="AD1007" s="30"/>
      <c r="AE1007" s="30"/>
      <c r="AF1007" s="28"/>
      <c r="AG1007" s="28"/>
      <c r="AH1007" s="366"/>
    </row>
    <row r="1008" spans="1:34" s="1" customFormat="1" ht="18.75">
      <c r="A1008" s="39" t="s">
        <v>1639</v>
      </c>
      <c r="B1008" s="39"/>
      <c r="C1008" s="39"/>
      <c r="D1008" s="232"/>
      <c r="E1008" s="50"/>
      <c r="F1008" s="39"/>
      <c r="G1008" s="39"/>
      <c r="H1008" s="43"/>
      <c r="I1008" s="43"/>
      <c r="J1008" s="43"/>
      <c r="K1008" s="239">
        <v>0</v>
      </c>
      <c r="L1008" s="43"/>
      <c r="M1008" s="43"/>
      <c r="N1008" s="43"/>
      <c r="O1008" s="239">
        <v>0</v>
      </c>
      <c r="P1008" s="43"/>
      <c r="Q1008" s="43"/>
      <c r="R1008" s="43"/>
      <c r="S1008" s="239">
        <v>0</v>
      </c>
      <c r="T1008" s="43"/>
      <c r="U1008" s="43"/>
      <c r="V1008" s="43"/>
      <c r="W1008" s="239">
        <v>0</v>
      </c>
      <c r="X1008" s="44">
        <v>0</v>
      </c>
      <c r="Y1008" s="44">
        <v>0</v>
      </c>
      <c r="Z1008" s="45"/>
      <c r="AA1008" s="45"/>
      <c r="AB1008" s="281">
        <f t="shared" si="26"/>
        <v>0</v>
      </c>
      <c r="AC1008" s="66"/>
      <c r="AD1008" s="46"/>
      <c r="AE1008" s="46"/>
      <c r="AF1008" s="45"/>
      <c r="AG1008" s="45"/>
      <c r="AH1008" s="64"/>
    </row>
    <row r="1009" spans="1:34" s="132" customFormat="1" ht="37.5">
      <c r="A1009" s="24" t="s">
        <v>1720</v>
      </c>
      <c r="B1009" s="25"/>
      <c r="C1009" s="24"/>
      <c r="D1009" s="196" t="s">
        <v>1723</v>
      </c>
      <c r="E1009" s="25"/>
      <c r="F1009" s="25"/>
      <c r="G1009" s="25"/>
      <c r="H1009" s="26"/>
      <c r="I1009" s="26"/>
      <c r="J1009" s="26"/>
      <c r="K1009" s="245">
        <v>0</v>
      </c>
      <c r="L1009" s="26"/>
      <c r="M1009" s="26"/>
      <c r="N1009" s="26"/>
      <c r="O1009" s="245">
        <v>0</v>
      </c>
      <c r="P1009" s="26"/>
      <c r="Q1009" s="26"/>
      <c r="R1009" s="26"/>
      <c r="S1009" s="245">
        <v>0</v>
      </c>
      <c r="T1009" s="26"/>
      <c r="U1009" s="26"/>
      <c r="V1009" s="26"/>
      <c r="W1009" s="245">
        <v>0</v>
      </c>
      <c r="X1009" s="27"/>
      <c r="Y1009" s="27">
        <v>0</v>
      </c>
      <c r="Z1009" s="28">
        <v>29401000000</v>
      </c>
      <c r="AA1009" s="28" t="s">
        <v>54</v>
      </c>
      <c r="AB1009" s="294">
        <f>SUM(AB1010:AB1012)</f>
        <v>7128.26328</v>
      </c>
      <c r="AC1009" s="29"/>
      <c r="AD1009" s="30"/>
      <c r="AE1009" s="30"/>
      <c r="AF1009" s="28"/>
      <c r="AG1009" s="28"/>
      <c r="AH1009" s="366"/>
    </row>
    <row r="1010" spans="1:34" s="1" customFormat="1" ht="93.75">
      <c r="A1010" s="51" t="s">
        <v>1892</v>
      </c>
      <c r="B1010" s="51" t="s">
        <v>1724</v>
      </c>
      <c r="C1010" s="51">
        <v>7500000</v>
      </c>
      <c r="D1010" s="260" t="s">
        <v>1725</v>
      </c>
      <c r="E1010" s="53" t="s">
        <v>1726</v>
      </c>
      <c r="F1010" s="51">
        <v>114</v>
      </c>
      <c r="G1010" s="53" t="s">
        <v>1727</v>
      </c>
      <c r="H1010" s="54"/>
      <c r="I1010" s="43"/>
      <c r="J1010" s="43"/>
      <c r="K1010" s="239">
        <v>0</v>
      </c>
      <c r="L1010" s="43"/>
      <c r="M1010" s="43"/>
      <c r="N1010" s="43"/>
      <c r="O1010" s="239">
        <v>0</v>
      </c>
      <c r="P1010" s="43"/>
      <c r="Q1010" s="43"/>
      <c r="R1010" s="43"/>
      <c r="S1010" s="239">
        <v>0</v>
      </c>
      <c r="T1010" s="43"/>
      <c r="U1010" s="43"/>
      <c r="V1010" s="43"/>
      <c r="W1010" s="239">
        <v>0</v>
      </c>
      <c r="X1010" s="44">
        <v>3600</v>
      </c>
      <c r="Y1010" s="44">
        <v>0</v>
      </c>
      <c r="Z1010" s="45">
        <v>29410000000</v>
      </c>
      <c r="AA1010" s="45" t="s">
        <v>1728</v>
      </c>
      <c r="AB1010" s="85">
        <v>569.62728</v>
      </c>
      <c r="AC1010" s="66">
        <v>569.62728</v>
      </c>
      <c r="AD1010" s="46" t="s">
        <v>1729</v>
      </c>
      <c r="AE1010" s="46">
        <v>42979</v>
      </c>
      <c r="AF1010" s="64" t="s">
        <v>1730</v>
      </c>
      <c r="AG1010" s="45" t="s">
        <v>1636</v>
      </c>
      <c r="AH1010" s="64" t="s">
        <v>1731</v>
      </c>
    </row>
    <row r="1011" spans="1:34" s="1" customFormat="1" ht="93.75">
      <c r="A1011" s="51" t="s">
        <v>1893</v>
      </c>
      <c r="B1011" s="51" t="s">
        <v>1724</v>
      </c>
      <c r="C1011" s="51">
        <v>7500000</v>
      </c>
      <c r="D1011" s="260" t="s">
        <v>1725</v>
      </c>
      <c r="E1011" s="53" t="s">
        <v>1732</v>
      </c>
      <c r="F1011" s="51">
        <v>114</v>
      </c>
      <c r="G1011" s="53" t="s">
        <v>1727</v>
      </c>
      <c r="H1011" s="54"/>
      <c r="I1011" s="43"/>
      <c r="J1011" s="43"/>
      <c r="K1011" s="239">
        <v>0</v>
      </c>
      <c r="L1011" s="43"/>
      <c r="M1011" s="43"/>
      <c r="N1011" s="43"/>
      <c r="O1011" s="239">
        <v>0</v>
      </c>
      <c r="P1011" s="43"/>
      <c r="Q1011" s="43"/>
      <c r="R1011" s="43"/>
      <c r="S1011" s="239">
        <v>0</v>
      </c>
      <c r="T1011" s="43"/>
      <c r="U1011" s="43"/>
      <c r="V1011" s="43"/>
      <c r="W1011" s="239">
        <v>0</v>
      </c>
      <c r="X1011" s="44">
        <v>3964.83</v>
      </c>
      <c r="Y1011" s="44">
        <v>0</v>
      </c>
      <c r="Z1011" s="45">
        <v>29208856006</v>
      </c>
      <c r="AA1011" s="45" t="s">
        <v>1733</v>
      </c>
      <c r="AB1011" s="85">
        <v>758.636</v>
      </c>
      <c r="AC1011" s="66">
        <v>758.636</v>
      </c>
      <c r="AD1011" s="46" t="s">
        <v>1729</v>
      </c>
      <c r="AE1011" s="46">
        <v>42979</v>
      </c>
      <c r="AF1011" s="64" t="s">
        <v>1730</v>
      </c>
      <c r="AG1011" s="45" t="s">
        <v>1636</v>
      </c>
      <c r="AH1011" s="64" t="s">
        <v>1731</v>
      </c>
    </row>
    <row r="1012" spans="1:34" s="1" customFormat="1" ht="93.75">
      <c r="A1012" s="39" t="s">
        <v>1930</v>
      </c>
      <c r="B1012" s="39" t="s">
        <v>1724</v>
      </c>
      <c r="C1012" s="39">
        <v>7500000</v>
      </c>
      <c r="D1012" s="233" t="s">
        <v>1725</v>
      </c>
      <c r="E1012" s="188" t="s">
        <v>1928</v>
      </c>
      <c r="F1012" s="189">
        <v>114</v>
      </c>
      <c r="G1012" s="189" t="s">
        <v>1727</v>
      </c>
      <c r="H1012" s="110">
        <v>0</v>
      </c>
      <c r="I1012" s="110">
        <v>0</v>
      </c>
      <c r="J1012" s="110">
        <v>0</v>
      </c>
      <c r="K1012" s="252" t="s">
        <v>1929</v>
      </c>
      <c r="L1012" s="110">
        <v>0</v>
      </c>
      <c r="M1012" s="110">
        <v>0</v>
      </c>
      <c r="N1012" s="110">
        <v>0</v>
      </c>
      <c r="O1012" s="252">
        <v>9200</v>
      </c>
      <c r="P1012" s="110">
        <v>0</v>
      </c>
      <c r="Q1012" s="100">
        <v>0</v>
      </c>
      <c r="R1012" s="101">
        <v>0</v>
      </c>
      <c r="S1012" s="244">
        <v>9200</v>
      </c>
      <c r="T1012" s="101">
        <v>0</v>
      </c>
      <c r="U1012" s="101">
        <v>0</v>
      </c>
      <c r="V1012" s="101">
        <v>0</v>
      </c>
      <c r="W1012" s="244">
        <v>9200</v>
      </c>
      <c r="X1012" s="100">
        <f>W1012+S1012+O1012</f>
        <v>27600</v>
      </c>
      <c r="Y1012" s="100">
        <v>9200</v>
      </c>
      <c r="Z1012" s="101">
        <v>29208856006</v>
      </c>
      <c r="AA1012" s="101" t="s">
        <v>54</v>
      </c>
      <c r="AB1012" s="85">
        <v>5800</v>
      </c>
      <c r="AC1012" s="66">
        <v>5800</v>
      </c>
      <c r="AD1012" s="190">
        <v>42186</v>
      </c>
      <c r="AE1012" s="190">
        <v>42461</v>
      </c>
      <c r="AF1012" s="191" t="s">
        <v>1730</v>
      </c>
      <c r="AG1012" s="192" t="s">
        <v>1636</v>
      </c>
      <c r="AH1012" s="191"/>
    </row>
    <row r="1013" spans="1:34" s="1" customFormat="1" ht="37.5">
      <c r="A1013" s="24" t="s">
        <v>1722</v>
      </c>
      <c r="B1013" s="25"/>
      <c r="C1013" s="24"/>
      <c r="D1013" s="196" t="s">
        <v>1734</v>
      </c>
      <c r="E1013" s="25" t="s">
        <v>1900</v>
      </c>
      <c r="F1013" s="25"/>
      <c r="G1013" s="25"/>
      <c r="H1013" s="26"/>
      <c r="I1013" s="26"/>
      <c r="J1013" s="26"/>
      <c r="K1013" s="245">
        <v>0</v>
      </c>
      <c r="L1013" s="26"/>
      <c r="M1013" s="26"/>
      <c r="N1013" s="26"/>
      <c r="O1013" s="245">
        <v>0</v>
      </c>
      <c r="P1013" s="26"/>
      <c r="Q1013" s="26"/>
      <c r="R1013" s="26"/>
      <c r="S1013" s="245">
        <v>0</v>
      </c>
      <c r="T1013" s="26"/>
      <c r="U1013" s="26"/>
      <c r="V1013" s="26"/>
      <c r="W1013" s="245">
        <v>0</v>
      </c>
      <c r="X1013" s="27"/>
      <c r="Y1013" s="27">
        <v>0</v>
      </c>
      <c r="Z1013" s="28"/>
      <c r="AA1013" s="28"/>
      <c r="AB1013" s="294"/>
      <c r="AC1013" s="29"/>
      <c r="AD1013" s="30"/>
      <c r="AE1013" s="30"/>
      <c r="AF1013" s="28"/>
      <c r="AG1013" s="28"/>
      <c r="AH1013" s="366"/>
    </row>
    <row r="1014" spans="1:34" s="1" customFormat="1" ht="37.5">
      <c r="A1014" s="39" t="s">
        <v>1894</v>
      </c>
      <c r="B1014" s="39" t="s">
        <v>1735</v>
      </c>
      <c r="C1014" s="39" t="s">
        <v>1736</v>
      </c>
      <c r="D1014" s="232"/>
      <c r="E1014" s="50" t="s">
        <v>1737</v>
      </c>
      <c r="F1014" s="39"/>
      <c r="G1014" s="39"/>
      <c r="H1014" s="43"/>
      <c r="I1014" s="43"/>
      <c r="J1014" s="43"/>
      <c r="K1014" s="239">
        <v>0</v>
      </c>
      <c r="L1014" s="43"/>
      <c r="M1014" s="43"/>
      <c r="N1014" s="43"/>
      <c r="O1014" s="239">
        <v>0</v>
      </c>
      <c r="P1014" s="43"/>
      <c r="Q1014" s="43"/>
      <c r="R1014" s="43"/>
      <c r="S1014" s="239">
        <v>0</v>
      </c>
      <c r="T1014" s="43"/>
      <c r="U1014" s="43"/>
      <c r="V1014" s="43"/>
      <c r="W1014" s="239">
        <v>0</v>
      </c>
      <c r="X1014" s="44">
        <v>0</v>
      </c>
      <c r="Y1014" s="44">
        <v>0</v>
      </c>
      <c r="Z1014" s="45"/>
      <c r="AA1014" s="45"/>
      <c r="AB1014" s="281"/>
      <c r="AC1014" s="66"/>
      <c r="AD1014" s="46"/>
      <c r="AE1014" s="46"/>
      <c r="AF1014" s="45"/>
      <c r="AG1014" s="45"/>
      <c r="AH1014" s="64"/>
    </row>
    <row r="1015" spans="1:34" s="1" customFormat="1" ht="37.5">
      <c r="A1015" s="24"/>
      <c r="B1015" s="25"/>
      <c r="C1015" s="24"/>
      <c r="D1015" s="196" t="s">
        <v>1738</v>
      </c>
      <c r="E1015" s="25" t="s">
        <v>1900</v>
      </c>
      <c r="F1015" s="25"/>
      <c r="G1015" s="25"/>
      <c r="H1015" s="26"/>
      <c r="I1015" s="26"/>
      <c r="J1015" s="26"/>
      <c r="K1015" s="245"/>
      <c r="L1015" s="26"/>
      <c r="M1015" s="26"/>
      <c r="N1015" s="26"/>
      <c r="O1015" s="245"/>
      <c r="P1015" s="26"/>
      <c r="Q1015" s="26"/>
      <c r="R1015" s="26"/>
      <c r="S1015" s="237"/>
      <c r="T1015" s="26"/>
      <c r="U1015" s="26"/>
      <c r="V1015" s="26"/>
      <c r="W1015" s="237"/>
      <c r="X1015" s="27"/>
      <c r="Y1015" s="27">
        <v>0</v>
      </c>
      <c r="Z1015" s="28"/>
      <c r="AA1015" s="28"/>
      <c r="AB1015" s="294">
        <f>SUM(AB1009+AB1007+AB922+AB912+AB910+AB903+AB901+AB894+AB889+AB885+AB882+AB879+AB849+AB794+AB765+AB763+AB754+AB731+AB729+AB727+AB688+AB681+AB649+AB527+AB498+AB440+AB405+AB343+AB331+AB327+AB325+AB323+AB317+AB298+AB261+AB259+AB193+AB191+AB189+AB82+AB68+AB64+AB20)</f>
        <v>348337.44789999985</v>
      </c>
      <c r="AC1015" s="29"/>
      <c r="AD1015" s="30"/>
      <c r="AE1015" s="30"/>
      <c r="AF1015" s="28"/>
      <c r="AG1015" s="28"/>
      <c r="AH1015" s="366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6"/>
      <c r="L1016" s="8"/>
      <c r="M1016" s="8"/>
      <c r="N1016" s="8"/>
      <c r="O1016" s="256"/>
      <c r="P1016" s="8"/>
      <c r="Q1016" s="8"/>
      <c r="R1016" s="8"/>
      <c r="S1016" s="250"/>
      <c r="T1016" s="8"/>
      <c r="U1016" s="8"/>
      <c r="V1016" s="8"/>
      <c r="W1016" s="250"/>
      <c r="AB1016" s="284"/>
      <c r="AC1016" s="150"/>
      <c r="AD1016" s="151"/>
      <c r="AE1016" s="151"/>
      <c r="AH1016" s="377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6"/>
      <c r="L1017" s="8"/>
      <c r="M1017" s="8"/>
      <c r="N1017" s="8"/>
      <c r="O1017" s="256"/>
      <c r="P1017" s="8"/>
      <c r="Q1017" s="8"/>
      <c r="R1017" s="8"/>
      <c r="S1017" s="250"/>
      <c r="T1017" s="8"/>
      <c r="U1017" s="8"/>
      <c r="V1017" s="8"/>
      <c r="W1017" s="250"/>
      <c r="AB1017" s="284"/>
      <c r="AC1017" s="150"/>
      <c r="AD1017" s="151"/>
      <c r="AE1017" s="151"/>
      <c r="AH1017" s="377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6"/>
      <c r="L1018" s="8"/>
      <c r="M1018" s="8"/>
      <c r="N1018" s="8"/>
      <c r="O1018" s="256"/>
      <c r="P1018" s="8"/>
      <c r="Q1018" s="8"/>
      <c r="R1018" s="8"/>
      <c r="S1018" s="250"/>
      <c r="T1018" s="8"/>
      <c r="U1018" s="8"/>
      <c r="V1018" s="8"/>
      <c r="W1018" s="250"/>
      <c r="AB1018" s="284"/>
      <c r="AC1018" s="150"/>
      <c r="AD1018" s="151"/>
      <c r="AE1018" s="151"/>
      <c r="AH1018" s="377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6"/>
      <c r="L1019" s="8"/>
      <c r="M1019" s="8"/>
      <c r="N1019" s="8"/>
      <c r="O1019" s="256"/>
      <c r="P1019" s="8"/>
      <c r="Q1019" s="8"/>
      <c r="R1019" s="8"/>
      <c r="S1019" s="250"/>
      <c r="T1019" s="8"/>
      <c r="U1019" s="8"/>
      <c r="V1019" s="8"/>
      <c r="W1019" s="250"/>
      <c r="AB1019" s="284"/>
      <c r="AC1019" s="150"/>
      <c r="AD1019" s="151"/>
      <c r="AE1019" s="151"/>
      <c r="AH1019" s="377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6"/>
      <c r="L1020" s="8"/>
      <c r="M1020" s="8"/>
      <c r="N1020" s="8"/>
      <c r="O1020" s="256"/>
      <c r="P1020" s="8"/>
      <c r="Q1020" s="8"/>
      <c r="S1020" s="250"/>
      <c r="W1020" s="250"/>
      <c r="AB1020" s="284"/>
      <c r="AC1020" s="150"/>
      <c r="AD1020" s="151"/>
      <c r="AE1020" s="151"/>
      <c r="AH1020" s="377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7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7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7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R1024" s="8"/>
      <c r="S1024" s="250"/>
      <c r="T1024" s="8"/>
      <c r="U1024" s="8"/>
      <c r="V1024" s="8"/>
      <c r="W1024" s="250"/>
      <c r="AB1024" s="284"/>
      <c r="AC1024" s="150"/>
      <c r="AD1024" s="151"/>
      <c r="AE1024" s="151"/>
      <c r="AH1024" s="377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R1025" s="8"/>
      <c r="S1025" s="250"/>
      <c r="T1025" s="8"/>
      <c r="U1025" s="8"/>
      <c r="V1025" s="8"/>
      <c r="W1025" s="250"/>
      <c r="AB1025" s="284"/>
      <c r="AC1025" s="150"/>
      <c r="AD1025" s="151"/>
      <c r="AE1025" s="151"/>
      <c r="AH1025" s="377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7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7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7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7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7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7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7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7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7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7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7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7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7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7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7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7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7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7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7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7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7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7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7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7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7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7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7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7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7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7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7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7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7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7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7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7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7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7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7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7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7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7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7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7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7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7"/>
    </row>
    <row r="1072" spans="1:34" s="1" customFormat="1" ht="18.75">
      <c r="A1072" s="5"/>
      <c r="B1072" s="6"/>
      <c r="C1072" s="6"/>
      <c r="D1072" s="194"/>
      <c r="E1072" s="7"/>
      <c r="F1072" s="6"/>
      <c r="G1072" s="6"/>
      <c r="H1072" s="8"/>
      <c r="I1072" s="8"/>
      <c r="J1072" s="8"/>
      <c r="K1072" s="256"/>
      <c r="L1072" s="8"/>
      <c r="M1072" s="8"/>
      <c r="N1072" s="8"/>
      <c r="O1072" s="256"/>
      <c r="P1072" s="8"/>
      <c r="Q1072" s="8"/>
      <c r="R1072" s="8"/>
      <c r="S1072" s="250"/>
      <c r="T1072" s="8"/>
      <c r="U1072" s="8"/>
      <c r="V1072" s="8"/>
      <c r="W1072" s="250"/>
      <c r="AB1072" s="284"/>
      <c r="AC1072" s="150"/>
      <c r="AD1072" s="151"/>
      <c r="AE1072" s="151"/>
      <c r="AH1072" s="377"/>
    </row>
    <row r="1073" spans="1:34" s="1" customFormat="1" ht="18.75">
      <c r="A1073" s="5"/>
      <c r="B1073" s="6"/>
      <c r="C1073" s="6"/>
      <c r="D1073" s="194"/>
      <c r="E1073" s="7"/>
      <c r="F1073" s="6"/>
      <c r="G1073" s="6"/>
      <c r="H1073" s="8"/>
      <c r="I1073" s="8"/>
      <c r="J1073" s="8"/>
      <c r="K1073" s="256"/>
      <c r="L1073" s="8"/>
      <c r="M1073" s="8"/>
      <c r="N1073" s="8"/>
      <c r="O1073" s="256"/>
      <c r="P1073" s="8"/>
      <c r="Q1073" s="8"/>
      <c r="R1073" s="8"/>
      <c r="S1073" s="250"/>
      <c r="T1073" s="8"/>
      <c r="U1073" s="8"/>
      <c r="V1073" s="8"/>
      <c r="W1073" s="250"/>
      <c r="AB1073" s="284"/>
      <c r="AC1073" s="150"/>
      <c r="AD1073" s="151"/>
      <c r="AE1073" s="151"/>
      <c r="AH1073" s="377"/>
    </row>
    <row r="1074" spans="1:34" s="1" customFormat="1" ht="18.75">
      <c r="A1074" s="5"/>
      <c r="B1074" s="6"/>
      <c r="C1074" s="6"/>
      <c r="D1074" s="194"/>
      <c r="E1074" s="7"/>
      <c r="F1074" s="6"/>
      <c r="G1074" s="6"/>
      <c r="H1074" s="8"/>
      <c r="I1074" s="8"/>
      <c r="J1074" s="8"/>
      <c r="K1074" s="256"/>
      <c r="L1074" s="8"/>
      <c r="M1074" s="8"/>
      <c r="N1074" s="8"/>
      <c r="O1074" s="256"/>
      <c r="P1074" s="8"/>
      <c r="Q1074" s="8"/>
      <c r="R1074" s="8"/>
      <c r="S1074" s="250"/>
      <c r="T1074" s="8"/>
      <c r="U1074" s="8"/>
      <c r="V1074" s="8"/>
      <c r="W1074" s="250"/>
      <c r="AB1074" s="284"/>
      <c r="AC1074" s="150"/>
      <c r="AD1074" s="151"/>
      <c r="AE1074" s="151"/>
      <c r="AH1074" s="377"/>
    </row>
    <row r="1075" spans="1:34" s="1" customFormat="1" ht="18.75">
      <c r="A1075" s="5"/>
      <c r="B1075" s="6"/>
      <c r="C1075" s="6"/>
      <c r="D1075" s="194"/>
      <c r="E1075" s="7"/>
      <c r="F1075" s="6"/>
      <c r="G1075" s="6"/>
      <c r="H1075" s="8"/>
      <c r="I1075" s="8"/>
      <c r="J1075" s="8"/>
      <c r="K1075" s="256"/>
      <c r="L1075" s="8"/>
      <c r="M1075" s="8"/>
      <c r="N1075" s="8"/>
      <c r="O1075" s="256"/>
      <c r="P1075" s="8"/>
      <c r="Q1075" s="8"/>
      <c r="R1075" s="8"/>
      <c r="S1075" s="250"/>
      <c r="T1075" s="8"/>
      <c r="U1075" s="8"/>
      <c r="V1075" s="8"/>
      <c r="W1075" s="250"/>
      <c r="AB1075" s="284"/>
      <c r="AC1075" s="150"/>
      <c r="AD1075" s="151"/>
      <c r="AE1075" s="151"/>
      <c r="AH1075" s="377"/>
    </row>
    <row r="1076" spans="1:34" s="1" customFormat="1" ht="18.75">
      <c r="A1076" s="5"/>
      <c r="B1076" s="6"/>
      <c r="C1076" s="6"/>
      <c r="D1076" s="194"/>
      <c r="E1076" s="7"/>
      <c r="F1076" s="6"/>
      <c r="G1076" s="6"/>
      <c r="H1076" s="8"/>
      <c r="I1076" s="8"/>
      <c r="J1076" s="8"/>
      <c r="K1076" s="256"/>
      <c r="L1076" s="8"/>
      <c r="M1076" s="8"/>
      <c r="N1076" s="8"/>
      <c r="O1076" s="256"/>
      <c r="P1076" s="8"/>
      <c r="Q1076" s="8"/>
      <c r="R1076" s="8"/>
      <c r="S1076" s="250"/>
      <c r="T1076" s="8"/>
      <c r="U1076" s="8"/>
      <c r="V1076" s="8"/>
      <c r="W1076" s="250"/>
      <c r="AB1076" s="284"/>
      <c r="AC1076" s="150"/>
      <c r="AD1076" s="151"/>
      <c r="AE1076" s="151"/>
      <c r="AH1076" s="377"/>
    </row>
    <row r="1077" spans="1:34" s="1" customFormat="1" ht="18.75">
      <c r="A1077" s="5"/>
      <c r="B1077" s="6"/>
      <c r="C1077" s="6"/>
      <c r="D1077" s="194"/>
      <c r="E1077" s="7"/>
      <c r="F1077" s="6"/>
      <c r="G1077" s="6"/>
      <c r="H1077" s="8"/>
      <c r="I1077" s="8"/>
      <c r="J1077" s="8"/>
      <c r="K1077" s="256"/>
      <c r="L1077" s="8"/>
      <c r="M1077" s="8"/>
      <c r="N1077" s="8"/>
      <c r="O1077" s="256"/>
      <c r="P1077" s="8"/>
      <c r="Q1077" s="8"/>
      <c r="R1077" s="8"/>
      <c r="S1077" s="250"/>
      <c r="T1077" s="8"/>
      <c r="U1077" s="8"/>
      <c r="V1077" s="8"/>
      <c r="W1077" s="250"/>
      <c r="AB1077" s="284"/>
      <c r="AC1077" s="150"/>
      <c r="AD1077" s="151"/>
      <c r="AE1077" s="151"/>
      <c r="AH1077" s="377"/>
    </row>
    <row r="1078" spans="1:34" s="1" customFormat="1" ht="18.75">
      <c r="A1078" s="5"/>
      <c r="B1078" s="6"/>
      <c r="C1078" s="6"/>
      <c r="D1078" s="194"/>
      <c r="E1078" s="7"/>
      <c r="F1078" s="6"/>
      <c r="G1078" s="6"/>
      <c r="H1078" s="8"/>
      <c r="I1078" s="8"/>
      <c r="J1078" s="8"/>
      <c r="K1078" s="256"/>
      <c r="L1078" s="8"/>
      <c r="M1078" s="8"/>
      <c r="N1078" s="8"/>
      <c r="O1078" s="256"/>
      <c r="P1078" s="8"/>
      <c r="Q1078" s="8"/>
      <c r="R1078" s="8"/>
      <c r="S1078" s="250"/>
      <c r="T1078" s="8"/>
      <c r="U1078" s="8"/>
      <c r="V1078" s="8"/>
      <c r="W1078" s="250"/>
      <c r="AB1078" s="284"/>
      <c r="AC1078" s="150"/>
      <c r="AD1078" s="151"/>
      <c r="AE1078" s="151"/>
      <c r="AH1078" s="377"/>
    </row>
    <row r="1079" spans="1:34" s="1" customFormat="1" ht="18.75">
      <c r="A1079" s="5"/>
      <c r="B1079" s="6"/>
      <c r="C1079" s="6"/>
      <c r="D1079" s="194"/>
      <c r="E1079" s="7"/>
      <c r="F1079" s="6"/>
      <c r="G1079" s="6"/>
      <c r="H1079" s="8"/>
      <c r="I1079" s="8"/>
      <c r="J1079" s="8"/>
      <c r="K1079" s="256"/>
      <c r="L1079" s="8"/>
      <c r="M1079" s="8"/>
      <c r="N1079" s="8"/>
      <c r="O1079" s="256"/>
      <c r="P1079" s="8"/>
      <c r="Q1079" s="8"/>
      <c r="R1079" s="8"/>
      <c r="S1079" s="250"/>
      <c r="T1079" s="8"/>
      <c r="U1079" s="8"/>
      <c r="V1079" s="8"/>
      <c r="W1079" s="250"/>
      <c r="AB1079" s="284"/>
      <c r="AC1079" s="150"/>
      <c r="AD1079" s="151"/>
      <c r="AE1079" s="151"/>
      <c r="AH1079" s="377"/>
    </row>
    <row r="1080" spans="1:34" s="1" customFormat="1" ht="18.75">
      <c r="A1080" s="5"/>
      <c r="B1080" s="6"/>
      <c r="C1080" s="6"/>
      <c r="D1080" s="194"/>
      <c r="E1080" s="7"/>
      <c r="F1080" s="6"/>
      <c r="G1080" s="6"/>
      <c r="H1080" s="8"/>
      <c r="I1080" s="8"/>
      <c r="J1080" s="8"/>
      <c r="K1080" s="256"/>
      <c r="L1080" s="8"/>
      <c r="M1080" s="8"/>
      <c r="N1080" s="8"/>
      <c r="O1080" s="256"/>
      <c r="P1080" s="8"/>
      <c r="Q1080" s="8"/>
      <c r="R1080" s="8"/>
      <c r="S1080" s="250"/>
      <c r="T1080" s="8"/>
      <c r="U1080" s="8"/>
      <c r="V1080" s="8"/>
      <c r="W1080" s="250"/>
      <c r="AB1080" s="284"/>
      <c r="AC1080" s="150"/>
      <c r="AD1080" s="151"/>
      <c r="AE1080" s="151"/>
      <c r="AH1080" s="377"/>
    </row>
    <row r="1081" spans="1:34" s="1" customFormat="1" ht="18.75">
      <c r="A1081" s="5"/>
      <c r="B1081" s="6"/>
      <c r="C1081" s="6"/>
      <c r="D1081" s="194"/>
      <c r="E1081" s="7"/>
      <c r="F1081" s="6"/>
      <c r="G1081" s="6"/>
      <c r="H1081" s="8"/>
      <c r="I1081" s="8"/>
      <c r="J1081" s="8"/>
      <c r="K1081" s="256"/>
      <c r="L1081" s="8"/>
      <c r="M1081" s="8"/>
      <c r="N1081" s="8"/>
      <c r="O1081" s="256"/>
      <c r="P1081" s="8"/>
      <c r="Q1081" s="8"/>
      <c r="R1081" s="8"/>
      <c r="S1081" s="250"/>
      <c r="T1081" s="8"/>
      <c r="U1081" s="8"/>
      <c r="V1081" s="8"/>
      <c r="W1081" s="250"/>
      <c r="AB1081" s="284"/>
      <c r="AC1081" s="150"/>
      <c r="AD1081" s="151"/>
      <c r="AE1081" s="151"/>
      <c r="AH1081" s="377"/>
    </row>
    <row r="1082" spans="1:34" s="1" customFormat="1" ht="18.75">
      <c r="A1082" s="5"/>
      <c r="B1082" s="6"/>
      <c r="C1082" s="6"/>
      <c r="D1082" s="194"/>
      <c r="E1082" s="7"/>
      <c r="F1082" s="6"/>
      <c r="G1082" s="6"/>
      <c r="H1082" s="8"/>
      <c r="I1082" s="8"/>
      <c r="J1082" s="8"/>
      <c r="K1082" s="256"/>
      <c r="L1082" s="8"/>
      <c r="M1082" s="8"/>
      <c r="N1082" s="8"/>
      <c r="O1082" s="256"/>
      <c r="P1082" s="8"/>
      <c r="Q1082" s="8"/>
      <c r="R1082" s="8"/>
      <c r="S1082" s="250"/>
      <c r="T1082" s="8"/>
      <c r="U1082" s="8"/>
      <c r="V1082" s="8"/>
      <c r="W1082" s="250"/>
      <c r="AB1082" s="284"/>
      <c r="AC1082" s="150"/>
      <c r="AD1082" s="151"/>
      <c r="AE1082" s="151"/>
      <c r="AH1082" s="377"/>
    </row>
    <row r="1083" spans="1:34" s="1" customFormat="1" ht="18.75">
      <c r="A1083" s="5"/>
      <c r="B1083" s="6"/>
      <c r="C1083" s="6"/>
      <c r="D1083" s="194"/>
      <c r="E1083" s="7"/>
      <c r="F1083" s="6"/>
      <c r="G1083" s="6"/>
      <c r="H1083" s="8"/>
      <c r="I1083" s="8"/>
      <c r="J1083" s="8"/>
      <c r="K1083" s="256"/>
      <c r="L1083" s="8"/>
      <c r="M1083" s="8"/>
      <c r="N1083" s="8"/>
      <c r="O1083" s="256"/>
      <c r="P1083" s="8"/>
      <c r="Q1083" s="8"/>
      <c r="R1083" s="8"/>
      <c r="S1083" s="250"/>
      <c r="T1083" s="8"/>
      <c r="U1083" s="8"/>
      <c r="V1083" s="8"/>
      <c r="W1083" s="250"/>
      <c r="AB1083" s="284"/>
      <c r="AC1083" s="150"/>
      <c r="AD1083" s="151"/>
      <c r="AE1083" s="151"/>
      <c r="AH1083" s="377"/>
    </row>
    <row r="1084" spans="1:34" s="1" customFormat="1" ht="18.75">
      <c r="A1084" s="5"/>
      <c r="B1084" s="6"/>
      <c r="C1084" s="6"/>
      <c r="D1084" s="194"/>
      <c r="E1084" s="7"/>
      <c r="F1084" s="6"/>
      <c r="G1084" s="6"/>
      <c r="H1084" s="8"/>
      <c r="I1084" s="8"/>
      <c r="J1084" s="8"/>
      <c r="K1084" s="256"/>
      <c r="L1084" s="8"/>
      <c r="M1084" s="8"/>
      <c r="N1084" s="8"/>
      <c r="O1084" s="256"/>
      <c r="P1084" s="8"/>
      <c r="Q1084" s="8"/>
      <c r="R1084" s="8"/>
      <c r="S1084" s="250"/>
      <c r="T1084" s="8"/>
      <c r="U1084" s="8"/>
      <c r="V1084" s="8"/>
      <c r="W1084" s="250"/>
      <c r="AB1084" s="284"/>
      <c r="AC1084" s="150"/>
      <c r="AD1084" s="151"/>
      <c r="AE1084" s="151"/>
      <c r="AH1084" s="377"/>
    </row>
    <row r="1085" spans="1:34" s="1" customFormat="1" ht="18.75">
      <c r="A1085" s="5"/>
      <c r="B1085" s="6"/>
      <c r="C1085" s="6"/>
      <c r="D1085" s="194"/>
      <c r="E1085" s="7"/>
      <c r="F1085" s="6"/>
      <c r="G1085" s="6"/>
      <c r="H1085" s="8"/>
      <c r="I1085" s="8"/>
      <c r="J1085" s="8"/>
      <c r="K1085" s="256"/>
      <c r="L1085" s="8"/>
      <c r="M1085" s="8"/>
      <c r="N1085" s="8"/>
      <c r="O1085" s="256"/>
      <c r="P1085" s="8"/>
      <c r="Q1085" s="8"/>
      <c r="R1085" s="8"/>
      <c r="S1085" s="250"/>
      <c r="T1085" s="8"/>
      <c r="U1085" s="8"/>
      <c r="V1085" s="8"/>
      <c r="W1085" s="250"/>
      <c r="AB1085" s="284"/>
      <c r="AC1085" s="150"/>
      <c r="AD1085" s="151"/>
      <c r="AE1085" s="151"/>
      <c r="AH1085" s="377"/>
    </row>
    <row r="1086" spans="1:34" s="1" customFormat="1" ht="18.75">
      <c r="A1086" s="5"/>
      <c r="B1086" s="6"/>
      <c r="C1086" s="6"/>
      <c r="D1086" s="194"/>
      <c r="E1086" s="7"/>
      <c r="F1086" s="6"/>
      <c r="G1086" s="6"/>
      <c r="H1086" s="8"/>
      <c r="I1086" s="8"/>
      <c r="J1086" s="8"/>
      <c r="K1086" s="256"/>
      <c r="L1086" s="8"/>
      <c r="M1086" s="8"/>
      <c r="N1086" s="8"/>
      <c r="O1086" s="256"/>
      <c r="P1086" s="8"/>
      <c r="Q1086" s="8"/>
      <c r="R1086" s="8"/>
      <c r="S1086" s="250"/>
      <c r="T1086" s="8"/>
      <c r="U1086" s="8"/>
      <c r="V1086" s="8"/>
      <c r="W1086" s="250"/>
      <c r="AB1086" s="284"/>
      <c r="AC1086" s="150"/>
      <c r="AD1086" s="151"/>
      <c r="AE1086" s="151"/>
      <c r="AH1086" s="377"/>
    </row>
    <row r="1087" spans="1:34" s="1" customFormat="1" ht="18.75">
      <c r="A1087" s="5"/>
      <c r="B1087" s="6"/>
      <c r="C1087" s="6"/>
      <c r="D1087" s="194"/>
      <c r="E1087" s="7"/>
      <c r="F1087" s="6"/>
      <c r="G1087" s="6"/>
      <c r="H1087" s="8"/>
      <c r="I1087" s="8"/>
      <c r="J1087" s="8"/>
      <c r="K1087" s="256"/>
      <c r="L1087" s="8"/>
      <c r="M1087" s="8"/>
      <c r="N1087" s="8"/>
      <c r="O1087" s="256"/>
      <c r="P1087" s="8"/>
      <c r="Q1087" s="8"/>
      <c r="R1087" s="8"/>
      <c r="S1087" s="250"/>
      <c r="T1087" s="8"/>
      <c r="U1087" s="8"/>
      <c r="V1087" s="8"/>
      <c r="W1087" s="250"/>
      <c r="AB1087" s="284"/>
      <c r="AC1087" s="150"/>
      <c r="AD1087" s="151"/>
      <c r="AE1087" s="151"/>
      <c r="AH1087" s="377"/>
    </row>
    <row r="1088" spans="1:34" s="1" customFormat="1" ht="18.75">
      <c r="A1088" s="5"/>
      <c r="B1088" s="6"/>
      <c r="C1088" s="6"/>
      <c r="D1088" s="194"/>
      <c r="E1088" s="7"/>
      <c r="F1088" s="6"/>
      <c r="G1088" s="6"/>
      <c r="H1088" s="8"/>
      <c r="I1088" s="8"/>
      <c r="J1088" s="8"/>
      <c r="K1088" s="256"/>
      <c r="L1088" s="8"/>
      <c r="M1088" s="8"/>
      <c r="N1088" s="8"/>
      <c r="O1088" s="256"/>
      <c r="P1088" s="8"/>
      <c r="Q1088" s="8"/>
      <c r="R1088" s="8"/>
      <c r="S1088" s="250"/>
      <c r="T1088" s="8"/>
      <c r="U1088" s="8"/>
      <c r="V1088" s="8"/>
      <c r="W1088" s="250"/>
      <c r="AB1088" s="284"/>
      <c r="AC1088" s="150"/>
      <c r="AD1088" s="151"/>
      <c r="AE1088" s="151"/>
      <c r="AH1088" s="377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15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view="pageBreakPreview" zoomScale="60" zoomScalePageLayoutView="0" workbookViewId="0" topLeftCell="A1">
      <selection activeCell="H15" sqref="H15:X15"/>
    </sheetView>
  </sheetViews>
  <sheetFormatPr defaultColWidth="9.140625" defaultRowHeight="15" outlineLevelRow="1"/>
  <cols>
    <col min="1" max="1" width="10.140625" style="319" customWidth="1"/>
    <col min="2" max="2" width="11.28125" style="319" customWidth="1"/>
    <col min="3" max="3" width="12.57421875" style="319" customWidth="1"/>
    <col min="4" max="4" width="37.28125" style="319" customWidth="1"/>
    <col min="5" max="5" width="35.57421875" style="319" customWidth="1"/>
    <col min="6" max="6" width="9.8515625" style="319" customWidth="1"/>
    <col min="7" max="7" width="13.28125" style="407" customWidth="1"/>
    <col min="8" max="8" width="9.7109375" style="319" customWidth="1"/>
    <col min="9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29" width="19.140625" style="319" customWidth="1"/>
    <col min="30" max="30" width="17.28125" style="319" customWidth="1"/>
    <col min="31" max="31" width="12.7109375" style="403" customWidth="1"/>
    <col min="32" max="32" width="9.140625" style="319" customWidth="1"/>
    <col min="33" max="35" width="9.140625" style="404" customWidth="1"/>
    <col min="36" max="16384" width="9.140625" style="319" customWidth="1"/>
  </cols>
  <sheetData>
    <row r="1" spans="1:35" s="317" customFormat="1" ht="21" customHeight="1">
      <c r="A1" s="313" t="s">
        <v>2391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E1" s="400"/>
      <c r="AF1" s="318"/>
      <c r="AG1" s="460"/>
      <c r="AH1" s="460"/>
      <c r="AI1" s="460"/>
    </row>
    <row r="2" spans="1:35" s="317" customFormat="1" ht="20.25" customHeight="1">
      <c r="A2" s="318" t="s">
        <v>2534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400"/>
      <c r="AF2" s="318"/>
      <c r="AG2" s="460"/>
      <c r="AH2" s="460"/>
      <c r="AI2" s="460"/>
    </row>
    <row r="3" spans="1:35" s="317" customFormat="1" ht="18.75" customHeight="1">
      <c r="A3" s="322" t="s">
        <v>2535</v>
      </c>
      <c r="B3" s="323"/>
      <c r="C3" s="323"/>
      <c r="D3" s="323"/>
      <c r="E3" s="323"/>
      <c r="F3" s="323"/>
      <c r="G3" s="405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401"/>
      <c r="AF3" s="327"/>
      <c r="AG3" s="460"/>
      <c r="AH3" s="460"/>
      <c r="AI3" s="460"/>
    </row>
    <row r="4" spans="1:35" s="317" customFormat="1" ht="0.75" customHeight="1" thickBot="1">
      <c r="A4" s="318"/>
      <c r="B4" s="320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400"/>
      <c r="AF4" s="318"/>
      <c r="AG4" s="460"/>
      <c r="AH4" s="460"/>
      <c r="AI4" s="460"/>
    </row>
    <row r="5" spans="1:35" s="317" customFormat="1" ht="37.5" customHeight="1">
      <c r="A5" s="596" t="s">
        <v>1</v>
      </c>
      <c r="B5" s="597"/>
      <c r="C5" s="597"/>
      <c r="D5" s="597"/>
      <c r="E5" s="598"/>
      <c r="F5" s="599" t="s">
        <v>2376</v>
      </c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1"/>
      <c r="AA5" s="314"/>
      <c r="AB5" s="315"/>
      <c r="AC5" s="321"/>
      <c r="AD5" s="314"/>
      <c r="AE5" s="400"/>
      <c r="AF5" s="318"/>
      <c r="AG5" s="460"/>
      <c r="AH5" s="460"/>
      <c r="AI5" s="460"/>
    </row>
    <row r="6" spans="1:35" s="317" customFormat="1" ht="19.5">
      <c r="A6" s="590" t="s">
        <v>2</v>
      </c>
      <c r="B6" s="591"/>
      <c r="C6" s="591"/>
      <c r="D6" s="591"/>
      <c r="E6" s="592"/>
      <c r="F6" s="593" t="s">
        <v>3</v>
      </c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5"/>
      <c r="AA6" s="314"/>
      <c r="AB6" s="315"/>
      <c r="AC6" s="321"/>
      <c r="AD6" s="314"/>
      <c r="AE6" s="400"/>
      <c r="AF6" s="318"/>
      <c r="AG6" s="460"/>
      <c r="AH6" s="460"/>
      <c r="AI6" s="460"/>
    </row>
    <row r="7" spans="1:35" s="317" customFormat="1" ht="19.5">
      <c r="A7" s="602" t="s">
        <v>4</v>
      </c>
      <c r="B7" s="603"/>
      <c r="C7" s="603"/>
      <c r="D7" s="603"/>
      <c r="E7" s="604"/>
      <c r="F7" s="593" t="s">
        <v>2379</v>
      </c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5"/>
      <c r="AA7" s="314"/>
      <c r="AB7" s="315"/>
      <c r="AC7" s="321"/>
      <c r="AD7" s="314"/>
      <c r="AE7" s="400"/>
      <c r="AF7" s="318"/>
      <c r="AG7" s="460"/>
      <c r="AH7" s="460"/>
      <c r="AI7" s="460"/>
    </row>
    <row r="8" spans="1:35" s="317" customFormat="1" ht="19.5">
      <c r="A8" s="605"/>
      <c r="B8" s="606"/>
      <c r="C8" s="606"/>
      <c r="D8" s="606"/>
      <c r="E8" s="607"/>
      <c r="F8" s="593" t="s">
        <v>2380</v>
      </c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5"/>
      <c r="AA8" s="314"/>
      <c r="AB8" s="315"/>
      <c r="AC8" s="321"/>
      <c r="AD8" s="314"/>
      <c r="AE8" s="400"/>
      <c r="AF8" s="318"/>
      <c r="AG8" s="460"/>
      <c r="AH8" s="460"/>
      <c r="AI8" s="460"/>
    </row>
    <row r="9" spans="1:35" s="317" customFormat="1" ht="19.5">
      <c r="A9" s="590" t="s">
        <v>5</v>
      </c>
      <c r="B9" s="591"/>
      <c r="C9" s="591"/>
      <c r="D9" s="591"/>
      <c r="E9" s="592"/>
      <c r="F9" s="593" t="s">
        <v>6</v>
      </c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5"/>
      <c r="AA9" s="314"/>
      <c r="AB9" s="315"/>
      <c r="AC9" s="321"/>
      <c r="AD9" s="314"/>
      <c r="AE9" s="400"/>
      <c r="AF9" s="318"/>
      <c r="AG9" s="460"/>
      <c r="AH9" s="460"/>
      <c r="AI9" s="460"/>
    </row>
    <row r="10" spans="1:35" s="317" customFormat="1" ht="19.5">
      <c r="A10" s="590" t="s">
        <v>7</v>
      </c>
      <c r="B10" s="591"/>
      <c r="C10" s="591"/>
      <c r="D10" s="591"/>
      <c r="E10" s="592"/>
      <c r="F10" s="593">
        <v>4027068980</v>
      </c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5"/>
      <c r="AA10" s="314"/>
      <c r="AB10" s="315"/>
      <c r="AC10" s="321"/>
      <c r="AD10" s="314"/>
      <c r="AE10" s="400"/>
      <c r="AF10" s="318"/>
      <c r="AG10" s="460"/>
      <c r="AH10" s="460"/>
      <c r="AI10" s="460"/>
    </row>
    <row r="11" spans="1:35" s="317" customFormat="1" ht="19.5">
      <c r="A11" s="590" t="s">
        <v>8</v>
      </c>
      <c r="B11" s="591"/>
      <c r="C11" s="591"/>
      <c r="D11" s="591"/>
      <c r="E11" s="592"/>
      <c r="F11" s="593">
        <v>402701001</v>
      </c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5"/>
      <c r="AA11" s="314"/>
      <c r="AB11" s="315"/>
      <c r="AC11" s="321"/>
      <c r="AD11" s="314"/>
      <c r="AE11" s="400"/>
      <c r="AF11" s="318"/>
      <c r="AG11" s="460"/>
      <c r="AH11" s="460"/>
      <c r="AI11" s="460"/>
    </row>
    <row r="12" spans="1:35" s="317" customFormat="1" ht="20.25" thickBot="1">
      <c r="A12" s="581" t="s">
        <v>9</v>
      </c>
      <c r="B12" s="582"/>
      <c r="C12" s="582"/>
      <c r="D12" s="582"/>
      <c r="E12" s="583"/>
      <c r="F12" s="584">
        <v>29401000000</v>
      </c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6"/>
      <c r="AA12" s="314"/>
      <c r="AB12" s="315"/>
      <c r="AC12" s="321"/>
      <c r="AD12" s="314"/>
      <c r="AE12" s="400"/>
      <c r="AF12" s="318"/>
      <c r="AG12" s="460"/>
      <c r="AH12" s="460"/>
      <c r="AI12" s="460"/>
    </row>
    <row r="13" spans="1:35" s="317" customFormat="1" ht="18.75">
      <c r="A13" s="330"/>
      <c r="B13" s="331"/>
      <c r="G13" s="406"/>
      <c r="AE13" s="402"/>
      <c r="AG13" s="460"/>
      <c r="AH13" s="460"/>
      <c r="AI13" s="460"/>
    </row>
    <row r="14" spans="1:35" s="317" customFormat="1" ht="18.75">
      <c r="A14" s="555" t="s">
        <v>10</v>
      </c>
      <c r="B14" s="587" t="s">
        <v>11</v>
      </c>
      <c r="C14" s="552" t="s">
        <v>12</v>
      </c>
      <c r="D14" s="579" t="s">
        <v>13</v>
      </c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8" t="s">
        <v>14</v>
      </c>
      <c r="AD14" s="578"/>
      <c r="AE14" s="552" t="s">
        <v>15</v>
      </c>
      <c r="AF14" s="552" t="s">
        <v>16</v>
      </c>
      <c r="AG14" s="460"/>
      <c r="AH14" s="460"/>
      <c r="AI14" s="460"/>
    </row>
    <row r="15" spans="1:35" s="317" customFormat="1" ht="131.25">
      <c r="A15" s="555"/>
      <c r="B15" s="588"/>
      <c r="C15" s="552"/>
      <c r="D15" s="552" t="s">
        <v>18</v>
      </c>
      <c r="E15" s="552" t="s">
        <v>2377</v>
      </c>
      <c r="F15" s="580" t="s">
        <v>20</v>
      </c>
      <c r="G15" s="580"/>
      <c r="H15" s="552" t="s">
        <v>21</v>
      </c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12"/>
      <c r="Z15" s="552" t="s">
        <v>22</v>
      </c>
      <c r="AA15" s="552"/>
      <c r="AB15" s="12" t="s">
        <v>2378</v>
      </c>
      <c r="AC15" s="14" t="s">
        <v>24</v>
      </c>
      <c r="AD15" s="14" t="s">
        <v>25</v>
      </c>
      <c r="AE15" s="552"/>
      <c r="AF15" s="552"/>
      <c r="AG15" s="460"/>
      <c r="AH15" s="460"/>
      <c r="AI15" s="460"/>
    </row>
    <row r="16" spans="1:37" s="317" customFormat="1" ht="69.75" customHeight="1">
      <c r="A16" s="555"/>
      <c r="B16" s="589"/>
      <c r="C16" s="552"/>
      <c r="D16" s="552"/>
      <c r="E16" s="552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2" t="s">
        <v>31</v>
      </c>
      <c r="L16" s="16" t="s">
        <v>32</v>
      </c>
      <c r="M16" s="16" t="s">
        <v>33</v>
      </c>
      <c r="N16" s="16" t="s">
        <v>34</v>
      </c>
      <c r="O16" s="332" t="s">
        <v>35</v>
      </c>
      <c r="P16" s="16" t="s">
        <v>36</v>
      </c>
      <c r="Q16" s="16" t="s">
        <v>37</v>
      </c>
      <c r="R16" s="16" t="s">
        <v>38</v>
      </c>
      <c r="S16" s="332" t="s">
        <v>39</v>
      </c>
      <c r="T16" s="16" t="s">
        <v>40</v>
      </c>
      <c r="U16" s="16" t="s">
        <v>41</v>
      </c>
      <c r="V16" s="16" t="s">
        <v>42</v>
      </c>
      <c r="W16" s="332" t="s">
        <v>43</v>
      </c>
      <c r="X16" s="333" t="s">
        <v>2401</v>
      </c>
      <c r="Y16" s="333" t="s">
        <v>2402</v>
      </c>
      <c r="Z16" s="12" t="s">
        <v>46</v>
      </c>
      <c r="AA16" s="12" t="s">
        <v>27</v>
      </c>
      <c r="AB16" s="16" t="s">
        <v>2459</v>
      </c>
      <c r="AC16" s="334" t="s">
        <v>48</v>
      </c>
      <c r="AD16" s="334" t="s">
        <v>49</v>
      </c>
      <c r="AE16" s="552"/>
      <c r="AF16" s="12" t="s">
        <v>50</v>
      </c>
      <c r="AG16" s="460"/>
      <c r="AH16" s="460"/>
      <c r="AI16" s="460"/>
      <c r="AJ16" s="460"/>
      <c r="AK16" s="460"/>
    </row>
    <row r="17" spans="1:37" s="317" customFormat="1" ht="18.75" customHeight="1">
      <c r="A17" s="19">
        <v>1</v>
      </c>
      <c r="B17" s="335">
        <v>2</v>
      </c>
      <c r="C17" s="335">
        <v>3</v>
      </c>
      <c r="D17" s="336">
        <v>4</v>
      </c>
      <c r="E17" s="336">
        <v>5</v>
      </c>
      <c r="F17" s="337">
        <v>6</v>
      </c>
      <c r="G17" s="337">
        <v>7</v>
      </c>
      <c r="H17" s="335"/>
      <c r="I17" s="335"/>
      <c r="J17" s="335"/>
      <c r="K17" s="338">
        <v>8</v>
      </c>
      <c r="L17" s="335"/>
      <c r="M17" s="335"/>
      <c r="N17" s="335"/>
      <c r="O17" s="338">
        <v>9</v>
      </c>
      <c r="P17" s="335"/>
      <c r="Q17" s="335"/>
      <c r="R17" s="335"/>
      <c r="S17" s="338">
        <v>10</v>
      </c>
      <c r="T17" s="335"/>
      <c r="U17" s="335"/>
      <c r="V17" s="335"/>
      <c r="W17" s="338">
        <v>11</v>
      </c>
      <c r="X17" s="339">
        <v>12</v>
      </c>
      <c r="Y17" s="339"/>
      <c r="Z17" s="340">
        <v>14</v>
      </c>
      <c r="AA17" s="340">
        <v>15</v>
      </c>
      <c r="AB17" s="341">
        <v>16</v>
      </c>
      <c r="AC17" s="342">
        <v>17</v>
      </c>
      <c r="AD17" s="343">
        <v>18</v>
      </c>
      <c r="AE17" s="343">
        <v>19</v>
      </c>
      <c r="AF17" s="340">
        <v>20</v>
      </c>
      <c r="AG17" s="460"/>
      <c r="AH17" s="460"/>
      <c r="AI17" s="460"/>
      <c r="AJ17" s="460"/>
      <c r="AK17" s="460"/>
    </row>
    <row r="18" spans="1:35" s="96" customFormat="1" ht="56.25" customHeight="1">
      <c r="A18" s="24" t="s">
        <v>1468</v>
      </c>
      <c r="B18" s="25"/>
      <c r="C18" s="24"/>
      <c r="D18" s="196" t="s">
        <v>1469</v>
      </c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8"/>
      <c r="S18" s="27"/>
      <c r="T18" s="28"/>
      <c r="U18" s="28"/>
      <c r="V18" s="28"/>
      <c r="W18" s="27"/>
      <c r="X18" s="27"/>
      <c r="Y18" s="27"/>
      <c r="Z18" s="28"/>
      <c r="AA18" s="28"/>
      <c r="AB18" s="480"/>
      <c r="AC18" s="30"/>
      <c r="AD18" s="30"/>
      <c r="AE18" s="28"/>
      <c r="AF18" s="28"/>
      <c r="AG18" s="445"/>
      <c r="AH18" s="446"/>
      <c r="AI18" s="459"/>
    </row>
    <row r="19" spans="1:32" s="524" customFormat="1" ht="79.5" customHeight="1" outlineLevel="1">
      <c r="A19" s="51" t="s">
        <v>2530</v>
      </c>
      <c r="B19" s="124" t="s">
        <v>1471</v>
      </c>
      <c r="C19" s="51" t="s">
        <v>1958</v>
      </c>
      <c r="D19" s="214" t="s">
        <v>2531</v>
      </c>
      <c r="E19" s="52" t="s">
        <v>1900</v>
      </c>
      <c r="F19" s="56">
        <v>168</v>
      </c>
      <c r="G19" s="56" t="s">
        <v>409</v>
      </c>
      <c r="H19" s="162">
        <v>0</v>
      </c>
      <c r="I19" s="162">
        <v>0</v>
      </c>
      <c r="J19" s="162">
        <v>0</v>
      </c>
      <c r="K19" s="521">
        <v>0</v>
      </c>
      <c r="L19" s="162">
        <v>0</v>
      </c>
      <c r="M19" s="162">
        <v>0</v>
      </c>
      <c r="N19" s="162">
        <v>0</v>
      </c>
      <c r="O19" s="521">
        <v>0</v>
      </c>
      <c r="P19" s="162">
        <v>0</v>
      </c>
      <c r="Q19" s="162">
        <v>0</v>
      </c>
      <c r="R19" s="162">
        <v>0</v>
      </c>
      <c r="S19" s="521">
        <v>0</v>
      </c>
      <c r="T19" s="162">
        <v>130</v>
      </c>
      <c r="U19" s="162">
        <v>130</v>
      </c>
      <c r="V19" s="162">
        <v>140</v>
      </c>
      <c r="W19" s="521">
        <v>400</v>
      </c>
      <c r="X19" s="522">
        <v>400</v>
      </c>
      <c r="Y19" s="522">
        <v>250</v>
      </c>
      <c r="Z19" s="503">
        <v>29401000000</v>
      </c>
      <c r="AA19" s="56" t="s">
        <v>54</v>
      </c>
      <c r="AB19" s="281">
        <v>11050</v>
      </c>
      <c r="AC19" s="517" t="s">
        <v>2538</v>
      </c>
      <c r="AD19" s="517" t="s">
        <v>2548</v>
      </c>
      <c r="AE19" s="59" t="s">
        <v>1901</v>
      </c>
      <c r="AF19" s="59" t="s">
        <v>1636</v>
      </c>
    </row>
    <row r="20" spans="1:32" s="528" customFormat="1" ht="66" customHeight="1">
      <c r="A20" s="24" t="s">
        <v>1523</v>
      </c>
      <c r="B20" s="525"/>
      <c r="C20" s="526"/>
      <c r="D20" s="527" t="s">
        <v>1619</v>
      </c>
      <c r="E20" s="525"/>
      <c r="F20" s="525"/>
      <c r="G20" s="537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8"/>
      <c r="U20" s="28"/>
      <c r="V20" s="28"/>
      <c r="W20" s="27"/>
      <c r="X20" s="27"/>
      <c r="Y20" s="27"/>
      <c r="Z20" s="28"/>
      <c r="AA20" s="28"/>
      <c r="AB20" s="480"/>
      <c r="AC20" s="28"/>
      <c r="AD20" s="30"/>
      <c r="AE20" s="28"/>
      <c r="AF20" s="123"/>
    </row>
    <row r="21" spans="1:32" s="530" customFormat="1" ht="47.25" customHeight="1">
      <c r="A21" s="41" t="s">
        <v>2539</v>
      </c>
      <c r="B21" s="529" t="s">
        <v>2394</v>
      </c>
      <c r="C21" s="113" t="s">
        <v>2524</v>
      </c>
      <c r="D21" s="529" t="s">
        <v>2525</v>
      </c>
      <c r="E21" s="52" t="s">
        <v>1900</v>
      </c>
      <c r="F21" s="41" t="s">
        <v>1556</v>
      </c>
      <c r="G21" s="41" t="s">
        <v>1548</v>
      </c>
      <c r="H21" s="162">
        <v>0</v>
      </c>
      <c r="I21" s="162">
        <v>0</v>
      </c>
      <c r="J21" s="162">
        <v>0</v>
      </c>
      <c r="K21" s="521">
        <v>0</v>
      </c>
      <c r="L21" s="162">
        <v>0</v>
      </c>
      <c r="M21" s="162">
        <v>0</v>
      </c>
      <c r="N21" s="162">
        <v>0</v>
      </c>
      <c r="O21" s="521">
        <v>0</v>
      </c>
      <c r="P21" s="162">
        <v>0</v>
      </c>
      <c r="Q21" s="162">
        <v>0</v>
      </c>
      <c r="R21" s="41">
        <v>1</v>
      </c>
      <c r="S21" s="531">
        <v>1</v>
      </c>
      <c r="T21" s="164">
        <v>0</v>
      </c>
      <c r="U21" s="164">
        <v>0</v>
      </c>
      <c r="V21" s="164">
        <v>0</v>
      </c>
      <c r="W21" s="521">
        <v>0</v>
      </c>
      <c r="X21" s="86">
        <f>K21+O21+S21+W21</f>
        <v>1</v>
      </c>
      <c r="Y21" s="523">
        <v>0</v>
      </c>
      <c r="Z21" s="360">
        <v>29401000000</v>
      </c>
      <c r="AA21" s="45" t="s">
        <v>54</v>
      </c>
      <c r="AB21" s="361">
        <v>5000</v>
      </c>
      <c r="AC21" s="362">
        <v>42248</v>
      </c>
      <c r="AD21" s="362">
        <v>42369</v>
      </c>
      <c r="AE21" s="64" t="s">
        <v>1905</v>
      </c>
      <c r="AF21" s="45" t="s">
        <v>1636</v>
      </c>
    </row>
  </sheetData>
  <sheetProtection/>
  <mergeCells count="27"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538" t="s">
        <v>2541</v>
      </c>
      <c r="C1" s="539"/>
      <c r="D1" s="544"/>
      <c r="E1" s="544"/>
    </row>
    <row r="2" spans="2:5" ht="15">
      <c r="B2" s="538" t="s">
        <v>2542</v>
      </c>
      <c r="C2" s="539"/>
      <c r="D2" s="544"/>
      <c r="E2" s="544"/>
    </row>
    <row r="3" spans="2:5" ht="15">
      <c r="B3" s="540"/>
      <c r="C3" s="540"/>
      <c r="D3" s="545"/>
      <c r="E3" s="545"/>
    </row>
    <row r="4" spans="2:5" ht="60">
      <c r="B4" s="541" t="s">
        <v>2543</v>
      </c>
      <c r="C4" s="540"/>
      <c r="D4" s="545"/>
      <c r="E4" s="545"/>
    </row>
    <row r="5" spans="2:5" ht="15">
      <c r="B5" s="540"/>
      <c r="C5" s="540"/>
      <c r="D5" s="545"/>
      <c r="E5" s="545"/>
    </row>
    <row r="6" spans="2:5" ht="30">
      <c r="B6" s="538" t="s">
        <v>2544</v>
      </c>
      <c r="C6" s="539"/>
      <c r="D6" s="544"/>
      <c r="E6" s="546" t="s">
        <v>2545</v>
      </c>
    </row>
    <row r="7" spans="2:5" ht="15.75" thickBot="1">
      <c r="B7" s="540"/>
      <c r="C7" s="540"/>
      <c r="D7" s="545"/>
      <c r="E7" s="545"/>
    </row>
    <row r="8" spans="2:5" ht="60.75" thickBot="1">
      <c r="B8" s="542" t="s">
        <v>2546</v>
      </c>
      <c r="C8" s="543"/>
      <c r="D8" s="547"/>
      <c r="E8" s="548">
        <v>147</v>
      </c>
    </row>
    <row r="9" spans="2:5" ht="15">
      <c r="B9" s="540"/>
      <c r="C9" s="540"/>
      <c r="D9" s="545"/>
      <c r="E9" s="545"/>
    </row>
    <row r="10" spans="2:5" ht="15">
      <c r="B10" s="540"/>
      <c r="C10" s="540"/>
      <c r="D10" s="545"/>
      <c r="E10" s="5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2015-09-22T10:58:55Z</dcterms:modified>
  <cp:category/>
  <cp:version/>
  <cp:contentType/>
  <cp:contentStatus/>
</cp:coreProperties>
</file>