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данные'!$11:$11</definedName>
    <definedName name="_xlnm.Print_Area" localSheetId="0">'Мои данные'!$A$1:$L$30</definedName>
  </definedNames>
  <calcPr fullCalcOnLoad="1" refMode="R1C1"/>
</workbook>
</file>

<file path=xl/comments1.xml><?xml version="1.0" encoding="utf-8"?>
<comments xmlns="http://schemas.openxmlformats.org/spreadsheetml/2006/main">
  <authors>
    <author>Сергей</author>
    <author>Alex Sosedko</author>
    <author>Alex</author>
  </authors>
  <commentList>
    <comment ref="A11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1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1" authorId="1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E11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1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1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1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1" authorId="2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1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1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K11" authorId="1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<sst xmlns="http://schemas.openxmlformats.org/spreadsheetml/2006/main" count="36" uniqueCount="33">
  <si>
    <t>№ пп</t>
  </si>
  <si>
    <t xml:space="preserve">Составитель сметы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</si>
  <si>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</si>
  <si>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</si>
  <si>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</si>
  <si>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Канализация (бытовая, дождевая, общесплавная), сооружаемая открытым способом, диаметр до 300 мм, протяженность свыше 500 м</t>
  </si>
  <si>
    <t>0,7*1,1*1,3</t>
  </si>
  <si>
    <t>цены 2001</t>
  </si>
  <si>
    <t>(коэффициент привязки ПЗ=0,7 (ОЗП=0,7; ЭМ=0,7 к расх.; ЗПМ=0,7; МАТ=0,7 к расх.; ТЗ=0,7; ТЗМ=0,7);
п.2.12При проектировании трубопроводов из неметаллических труб (пластмассовых, железобетонных и композитных материалов) ПЗ=1,1;
прим.4При проектировании сетей канализации, проходящих по территории с коэффициентом застройки до 0,5 ПЗ=1,3)</t>
  </si>
  <si>
    <t>Итоги по разделу 1 проектные работы :</t>
  </si>
  <si>
    <t xml:space="preserve">  Проектные работы: Городские инженерные сооружения и коммуникации (2008)</t>
  </si>
  <si>
    <t xml:space="preserve">  Итого</t>
  </si>
  <si>
    <t xml:space="preserve">  Итого по разделу 1 проектные работы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</si>
  <si>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</si>
  <si>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</si>
  <si>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</si>
  <si>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</t>
  </si>
  <si>
    <t>(55500*1+83*528)*0,7*1,1*1,3</t>
  </si>
  <si>
    <t xml:space="preserve">  Всего с учетом перевод в текущие цены на 3 квартал 2014г. 3,7</t>
  </si>
  <si>
    <r>
      <t xml:space="preserve">СБЦ65-7-2
</t>
    </r>
    <r>
      <rPr>
        <i/>
        <sz val="11"/>
        <rFont val="Arial"/>
        <family val="2"/>
      </rPr>
      <t xml:space="preserve"> Городские инж. сооружения и коммуникации (2008г.)
(коэффициент привязки ПЗ=0,7 (ОЗП=0,7; ЭМ=0,7 к расх.; ЗПМ=0,7; МАТ=0,7 к расх.; ТЗ=0,7; ТЗМ=0,7);
п.2.12При проектировании трубопроводов из неметаллических труб (пластмассовых, железобетонных и композитных материалов) ПЗ=1,1;
прим.4При проектировании сетей канализации, проходящих по территории с коэффициентом застройки до 0,5 ПЗ=1,3)</t>
    </r>
  </si>
  <si>
    <t>Итого затраты по разделу</t>
  </si>
  <si>
    <t>Итого затраты по смете</t>
  </si>
  <si>
    <t>А.М.Пастухова</t>
  </si>
  <si>
    <t>Стоимость работ          тыс. руб.</t>
  </si>
  <si>
    <t>Приложение № 1 к закупочной документации</t>
  </si>
  <si>
    <t>УТВЕРЖДАЮ:</t>
  </si>
  <si>
    <t>Руководитель управления капитального ремонта и сторительства</t>
  </si>
  <si>
    <t>ГП "Калугаоблводоканал"</t>
  </si>
  <si>
    <t>______________Сергеев М.А.</t>
  </si>
  <si>
    <t xml:space="preserve">СМЕТА </t>
  </si>
  <si>
    <t>на проектно-изыскательские работы</t>
  </si>
  <si>
    <t>«Сети водоотведения к строящемуся заводу по производству ЖБИ для строительства крупнопанельного жилого дома, расположенного по адресу: г. Калуга, ул. Автомобильная»</t>
  </si>
  <si>
    <t>Наименование объекта: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</si>
</sst>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6" fillId="0" borderId="0" xfId="0" applyFont="1" applyBorder="1" applyAlignment="1">
      <alignment/>
    </xf>
    <xf numFmtId="0" fontId="10" fillId="0" borderId="0" xfId="78" applyFont="1" applyBorder="1" applyAlignment="1">
      <alignment horizontal="left" vertical="top" wrapText="1"/>
      <protection/>
    </xf>
    <xf numFmtId="0" fontId="9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5" fillId="0" borderId="0" xfId="78" applyFont="1" applyBorder="1" applyAlignment="1">
      <alignment horizontal="right" wrapText="1"/>
      <protection/>
    </xf>
    <xf numFmtId="0" fontId="15" fillId="0" borderId="0" xfId="78" applyFont="1" applyBorder="1" applyAlignment="1">
      <alignment horizontal="righ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tabSelected="1" zoomScalePageLayoutView="0" workbookViewId="0" topLeftCell="A1">
      <selection activeCell="Q9" sqref="Q9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8.25" customHeight="1">
      <c r="A5" s="33" t="s">
        <v>28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8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7" customFormat="1" ht="49.5" customHeight="1">
      <c r="A9" s="25" t="s">
        <v>32</v>
      </c>
      <c r="B9" s="25"/>
      <c r="C9" s="32" t="s">
        <v>31</v>
      </c>
      <c r="D9" s="32"/>
      <c r="E9" s="32"/>
      <c r="F9" s="32"/>
      <c r="G9" s="32"/>
      <c r="H9" s="32"/>
      <c r="I9" s="32"/>
      <c r="J9" s="32"/>
      <c r="K9" s="32"/>
      <c r="L9" s="32"/>
    </row>
    <row r="10" spans="1:12" s="4" customFormat="1" ht="121.5" customHeight="1">
      <c r="A10" s="3" t="s">
        <v>0</v>
      </c>
      <c r="B10" s="3" t="s">
        <v>2</v>
      </c>
      <c r="C10" s="3" t="s">
        <v>3</v>
      </c>
      <c r="D10" s="3" t="s">
        <v>4</v>
      </c>
      <c r="E10" s="3"/>
      <c r="F10" s="3"/>
      <c r="G10" s="3"/>
      <c r="H10" s="3"/>
      <c r="I10" s="3"/>
      <c r="J10" s="3"/>
      <c r="K10" s="3"/>
      <c r="L10" s="3" t="s">
        <v>23</v>
      </c>
    </row>
    <row r="11" spans="1:12" ht="15">
      <c r="A11" s="9">
        <v>1</v>
      </c>
      <c r="B11" s="9">
        <v>2</v>
      </c>
      <c r="C11" s="9">
        <v>3</v>
      </c>
      <c r="D11" s="9">
        <v>4</v>
      </c>
      <c r="E11" s="9"/>
      <c r="F11" s="9"/>
      <c r="G11" s="9"/>
      <c r="H11" s="9"/>
      <c r="I11" s="9"/>
      <c r="J11" s="9"/>
      <c r="K11" s="9"/>
      <c r="L11" s="9">
        <v>5</v>
      </c>
    </row>
    <row r="12" spans="1:12" s="5" customFormat="1" ht="22.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7" s="7" customFormat="1" ht="210">
      <c r="A13" s="10">
        <v>1</v>
      </c>
      <c r="B13" s="11" t="s">
        <v>5</v>
      </c>
      <c r="C13" s="11" t="s">
        <v>19</v>
      </c>
      <c r="D13" s="12" t="s">
        <v>17</v>
      </c>
      <c r="E13" s="13">
        <v>1</v>
      </c>
      <c r="F13" s="13" t="str">
        <f ca="1">IF(INDIRECT("J"&amp;ROW())="текущие цены",IF(INDIRECT("G"&amp;ROW())="","0","0"),IF(INDIRECT("G"&amp;ROW())="","55555.5","55500"))</f>
        <v>55500</v>
      </c>
      <c r="G13" s="13" t="s">
        <v>6</v>
      </c>
      <c r="H13" s="13"/>
      <c r="I13" s="13"/>
      <c r="J13" s="13" t="s">
        <v>7</v>
      </c>
      <c r="K13" s="13" t="s">
        <v>8</v>
      </c>
      <c r="L13" s="14">
        <v>99.422</v>
      </c>
      <c r="M13" s="5"/>
      <c r="N13" s="5"/>
      <c r="O13" s="5"/>
      <c r="P13" s="5"/>
      <c r="Q13" s="5"/>
    </row>
    <row r="14" spans="1:17" ht="15">
      <c r="A14" s="23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14">
        <f>99422/1000</f>
        <v>99.422</v>
      </c>
      <c r="M14" s="5"/>
      <c r="N14" s="5"/>
      <c r="O14" s="5"/>
      <c r="P14" s="5"/>
      <c r="Q14" s="5"/>
    </row>
    <row r="15" spans="1:17" ht="15.75">
      <c r="A15" s="29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14"/>
      <c r="M15" s="5"/>
      <c r="N15" s="5"/>
      <c r="O15" s="5"/>
      <c r="P15" s="5"/>
      <c r="Q15" s="5"/>
    </row>
    <row r="16" spans="1:17" ht="15">
      <c r="A16" s="23" t="s">
        <v>10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4">
        <f>99422/1000</f>
        <v>99.422</v>
      </c>
      <c r="M16" s="5"/>
      <c r="N16" s="5"/>
      <c r="O16" s="5"/>
      <c r="P16" s="5"/>
      <c r="Q16" s="5"/>
    </row>
    <row r="17" spans="1:17" ht="15">
      <c r="A17" s="23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4">
        <f>99422/1000</f>
        <v>99.422</v>
      </c>
      <c r="M17" s="5"/>
      <c r="N17" s="5"/>
      <c r="O17" s="5"/>
      <c r="P17" s="5"/>
      <c r="Q17" s="5"/>
    </row>
    <row r="18" spans="1:17" ht="1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4">
        <f>367861/1000</f>
        <v>367.861</v>
      </c>
      <c r="M18" s="5"/>
      <c r="N18" s="5"/>
      <c r="O18" s="5"/>
      <c r="P18" s="5"/>
      <c r="Q18" s="5"/>
    </row>
    <row r="19" spans="1:17" ht="15" customHeight="1">
      <c r="A19" s="30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15">
        <f>367861/1000</f>
        <v>367.861</v>
      </c>
      <c r="M19" s="5"/>
      <c r="N19" s="5"/>
      <c r="O19" s="5"/>
      <c r="P19" s="5"/>
      <c r="Q19" s="5"/>
    </row>
    <row r="20" spans="1:17" ht="15">
      <c r="A20" s="26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6">
        <f>99422/1000</f>
        <v>99.422</v>
      </c>
      <c r="M20" s="5"/>
      <c r="N20" s="5"/>
      <c r="O20" s="5"/>
      <c r="P20" s="5"/>
      <c r="Q20" s="5"/>
    </row>
    <row r="21" spans="1:17" ht="15.75">
      <c r="A21" s="27" t="s">
        <v>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6"/>
      <c r="M21" s="5"/>
      <c r="N21" s="5"/>
      <c r="O21" s="5"/>
      <c r="P21" s="5"/>
      <c r="Q21" s="5"/>
    </row>
    <row r="22" spans="1:17" ht="15">
      <c r="A22" s="26" t="s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6">
        <f>99422/1000</f>
        <v>99.422</v>
      </c>
      <c r="M22" s="5"/>
      <c r="N22" s="5"/>
      <c r="O22" s="5"/>
      <c r="P22" s="5"/>
      <c r="Q22" s="5"/>
    </row>
    <row r="23" spans="1:17" ht="15">
      <c r="A23" s="26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">
        <f>99422/1000</f>
        <v>99.422</v>
      </c>
      <c r="M23" s="5"/>
      <c r="N23" s="5"/>
      <c r="O23" s="5"/>
      <c r="P23" s="5"/>
      <c r="Q23" s="5"/>
    </row>
    <row r="24" spans="1:17" ht="15">
      <c r="A24" s="26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6">
        <f>367861/1000</f>
        <v>367.861</v>
      </c>
      <c r="M24" s="5"/>
      <c r="N24" s="5"/>
      <c r="O24" s="5"/>
      <c r="P24" s="5"/>
      <c r="Q24" s="5"/>
    </row>
    <row r="25" spans="1:17" ht="15" customHeight="1">
      <c r="A25" s="26" t="s">
        <v>14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6">
        <f>66215/1000</f>
        <v>66.215</v>
      </c>
      <c r="M25" s="5"/>
      <c r="N25" s="5"/>
      <c r="O25" s="5"/>
      <c r="P25" s="5"/>
      <c r="Q25" s="5"/>
    </row>
    <row r="26" spans="1:17" ht="15">
      <c r="A26" s="27" t="s">
        <v>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16">
        <f>434076/1000</f>
        <v>434.076</v>
      </c>
      <c r="M26" s="5"/>
      <c r="N26" s="5"/>
      <c r="O26" s="5"/>
      <c r="P26" s="5"/>
      <c r="Q26" s="5"/>
    </row>
    <row r="27" spans="1:1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  <c r="N27" s="7"/>
      <c r="O27" s="7"/>
      <c r="P27" s="7"/>
      <c r="Q27" s="7"/>
    </row>
    <row r="28" spans="2:12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1" t="s">
        <v>1</v>
      </c>
      <c r="B29" s="2"/>
      <c r="C29" s="8" t="s">
        <v>22</v>
      </c>
      <c r="D29" s="2"/>
      <c r="E29" s="2"/>
      <c r="F29" s="2"/>
      <c r="G29" s="2"/>
      <c r="H29" s="2"/>
      <c r="I29" s="2"/>
      <c r="J29" s="2"/>
      <c r="K29" s="2"/>
      <c r="L29" s="2"/>
    </row>
    <row r="31" spans="1:12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sheetProtection/>
  <mergeCells count="24">
    <mergeCell ref="A18:K18"/>
    <mergeCell ref="A19:K19"/>
    <mergeCell ref="C9:L9"/>
    <mergeCell ref="A1:L1"/>
    <mergeCell ref="A2:L2"/>
    <mergeCell ref="A3:L3"/>
    <mergeCell ref="A4:L4"/>
    <mergeCell ref="A5:L5"/>
    <mergeCell ref="A31:L31"/>
    <mergeCell ref="A6:L6"/>
    <mergeCell ref="A7:L7"/>
    <mergeCell ref="A12:L12"/>
    <mergeCell ref="A14:K14"/>
    <mergeCell ref="A9:B9"/>
    <mergeCell ref="A25:K25"/>
    <mergeCell ref="A26:K26"/>
    <mergeCell ref="A20:K20"/>
    <mergeCell ref="A21:K21"/>
    <mergeCell ref="A22:K22"/>
    <mergeCell ref="A23:K23"/>
    <mergeCell ref="A24:K24"/>
    <mergeCell ref="A15:K15"/>
    <mergeCell ref="A16:K16"/>
    <mergeCell ref="A17:K1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98" r:id="rId3"/>
  <headerFooter alignWithMargins="0">
    <oddHeader>&amp;LГРАНД-Смета</oddHeader>
    <oddFooter>&amp;C&amp;P&amp;R&amp;P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2009-02-02T07:59:09Z</cp:lastPrinted>
  <dcterms:created xsi:type="dcterms:W3CDTF">2007-02-21T08:42:24Z</dcterms:created>
  <dcterms:modified xsi:type="dcterms:W3CDTF">2015-06-26T13:59:01Z</dcterms:modified>
  <cp:category/>
  <cp:version/>
  <cp:contentType/>
  <cp:contentStatus/>
</cp:coreProperties>
</file>