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Биология" sheetId="1" r:id="rId1"/>
  </sheets>
  <definedNames>
    <definedName name="_xlnm.Print_Area" localSheetId="0">'Биология'!$A$1:$F$46</definedName>
  </definedNames>
  <calcPr fullCalcOnLoad="1"/>
</workbook>
</file>

<file path=xl/sharedStrings.xml><?xml version="1.0" encoding="utf-8"?>
<sst xmlns="http://schemas.openxmlformats.org/spreadsheetml/2006/main" count="68" uniqueCount="57">
  <si>
    <t>№№</t>
  </si>
  <si>
    <t>п/п</t>
  </si>
  <si>
    <t>Расчет стоимости</t>
  </si>
  <si>
    <t>а</t>
  </si>
  <si>
    <t>в</t>
  </si>
  <si>
    <t>Наименование проектной организации</t>
  </si>
  <si>
    <t>Наименование организации заказчика</t>
  </si>
  <si>
    <t>Характеристика</t>
  </si>
  <si>
    <t>Стои-</t>
  </si>
  <si>
    <t>предприятия,зда-</t>
  </si>
  <si>
    <t>таблиц и пунктов</t>
  </si>
  <si>
    <t>мость,</t>
  </si>
  <si>
    <t>ния,сооружения</t>
  </si>
  <si>
    <t>указаний к разделу</t>
  </si>
  <si>
    <t>или виды работ</t>
  </si>
  <si>
    <t>или главе СЦПР</t>
  </si>
  <si>
    <t>б</t>
  </si>
  <si>
    <t>г</t>
  </si>
  <si>
    <t>д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</si>
  <si>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</si>
  <si>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</si>
  <si>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</si>
  <si>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</si>
  <si>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</si>
  <si>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Стадии проектирования, этапа, вида проектных и изыскательских работ</t>
  </si>
  <si>
    <t>Наименование предприятия, здания, сооружения</t>
  </si>
  <si>
    <t>НДС</t>
  </si>
  <si>
    <t>Итого с пункта 1 по пункт 2</t>
  </si>
  <si>
    <t>от 19.02.2016</t>
  </si>
  <si>
    <t>N 4688-ХМ/05</t>
  </si>
  <si>
    <t>на изыскательские работы по обмеру и обследованию строительных конструкций</t>
  </si>
  <si>
    <t>СПРАВОЧНИК БАЗОВЫХ ЦЕН 
на проектные работы по обследованию, оценке 
технического состояния, усилению, испытанию строительных 
конструкций зданий, сооружений, грузоподъемных кранов 
(подъемников) и экспертизе промышленной безопасности 
опасных производственных объектов</t>
  </si>
  <si>
    <t>а*x</t>
  </si>
  <si>
    <t>Одноэтажное промышленное здание, 
строительным объёмом 360 м3</t>
  </si>
  <si>
    <t>руб.</t>
  </si>
  <si>
    <t>СМЕТА № 5</t>
  </si>
  <si>
    <t>1,3 - коэф. К2;</t>
  </si>
  <si>
    <t>1,2 - коэф. К4;</t>
  </si>
  <si>
    <t xml:space="preserve">1,2 - коэф. К14;  </t>
  </si>
  <si>
    <t xml:space="preserve">1,5 - коэф. (табл. 8, п.2); </t>
  </si>
  <si>
    <t xml:space="preserve">1,3 - коэф. (табл. 8, п.3); </t>
  </si>
  <si>
    <t>4,3 - коэф. Кv.</t>
  </si>
  <si>
    <t>Одноэтажное промышленное здание,
строительным объемом 5800 м3</t>
  </si>
  <si>
    <t xml:space="preserve">С=(215,6+212,5)*360*1,3*1,2*1,2*1,5*1,3*4,3/100=
</t>
  </si>
  <si>
    <t xml:space="preserve">С=(215,6+212,5)*1440*1,3*1,2*1,2*1,5*1,3*4,3/100=
</t>
  </si>
  <si>
    <t>где 215,6 и  212,5 - постоянные величины</t>
  </si>
  <si>
    <t>1440 - строительный объем здания, м3</t>
  </si>
  <si>
    <t>360 - строительный объем здания, м3</t>
  </si>
  <si>
    <t>СОГЛАСОВАНО</t>
  </si>
  <si>
    <t>_______________________</t>
  </si>
  <si>
    <t>"___"_____________ 2016</t>
  </si>
  <si>
    <t>УТВЕРЖДЕНО</t>
  </si>
  <si>
    <t>И.о. генерального директора</t>
  </si>
  <si>
    <t>ГП "Калугаоблводоканал"</t>
  </si>
  <si>
    <t>______________ А.В.Грошев</t>
  </si>
  <si>
    <t>«Реконструкция комплекса очистных сооружений канализации в п. Думиничи Думиничского района Калужской области, в т.ч. объектов: биофильтра, двухярусных отстойников, резервуара, нефтеловушки, приемной камеры, иловых площадок, вторичного отстойника, песковой площадки, насосной станции, песколовки»</t>
  </si>
  <si>
    <t>Составил:_________________Миронова Е.А.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</si>
</sst>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0.0"/>
    <numFmt numFmtId="182" formatCode="0.00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179" fontId="5" fillId="34" borderId="1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179" fontId="8" fillId="33" borderId="0" xfId="0" applyNumberFormat="1" applyFont="1" applyFill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/>
    </xf>
    <xf numFmtId="0" fontId="6" fillId="34" borderId="17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2" fontId="5" fillId="34" borderId="12" xfId="0" applyNumberFormat="1" applyFont="1" applyFill="1" applyBorder="1" applyAlignment="1">
      <alignment horizontal="center" vertical="top"/>
    </xf>
    <xf numFmtId="2" fontId="5" fillId="34" borderId="19" xfId="0" applyNumberFormat="1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34" borderId="23" xfId="0" applyFont="1" applyFill="1" applyBorder="1" applyAlignment="1">
      <alignment horizontal="left" vertical="top" wrapText="1"/>
    </xf>
    <xf numFmtId="0" fontId="5" fillId="34" borderId="29" xfId="0" applyFont="1" applyFill="1" applyBorder="1" applyAlignment="1">
      <alignment horizontal="left" vertical="top"/>
    </xf>
    <xf numFmtId="0" fontId="5" fillId="34" borderId="21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3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view="pageBreakPreview" zoomScale="115" zoomScaleSheetLayoutView="115" zoomScalePageLayoutView="0" workbookViewId="0" topLeftCell="A40">
      <selection activeCell="E45" sqref="E45"/>
    </sheetView>
  </sheetViews>
  <sheetFormatPr defaultColWidth="11.25390625" defaultRowHeight="12.75"/>
  <cols>
    <col min="1" max="1" width="6.00390625" style="2" customWidth="1"/>
    <col min="2" max="2" width="24.75390625" style="2" customWidth="1"/>
    <col min="3" max="3" width="24.25390625" style="2" customWidth="1"/>
    <col min="4" max="4" width="29.125" style="2" customWidth="1"/>
    <col min="5" max="5" width="50.125" style="2" customWidth="1"/>
    <col min="6" max="6" width="22.875" style="2" customWidth="1"/>
    <col min="7" max="16384" width="11.25390625" style="2" customWidth="1"/>
  </cols>
  <sheetData>
    <row r="1" ht="12.75" hidden="1"/>
    <row r="2" spans="2:6" ht="12.75">
      <c r="B2" s="55" t="s">
        <v>48</v>
      </c>
      <c r="E2" s="57"/>
      <c r="F2" s="58" t="s">
        <v>51</v>
      </c>
    </row>
    <row r="3" spans="2:6" ht="12.75">
      <c r="B3" s="56" t="s">
        <v>49</v>
      </c>
      <c r="E3" s="59"/>
      <c r="F3" s="59" t="s">
        <v>52</v>
      </c>
    </row>
    <row r="4" spans="2:6" ht="12.75">
      <c r="B4" s="56" t="s">
        <v>49</v>
      </c>
      <c r="E4" s="59"/>
      <c r="F4" s="59" t="s">
        <v>53</v>
      </c>
    </row>
    <row r="5" spans="2:6" ht="12.75">
      <c r="B5" s="56" t="s">
        <v>49</v>
      </c>
      <c r="E5" s="59"/>
      <c r="F5" s="59" t="s">
        <v>54</v>
      </c>
    </row>
    <row r="6" spans="2:6" ht="12.75">
      <c r="B6" s="56" t="s">
        <v>50</v>
      </c>
      <c r="E6" s="59"/>
      <c r="F6" s="59" t="s">
        <v>50</v>
      </c>
    </row>
    <row r="7" spans="1:6" s="1" customFormat="1" ht="21" customHeight="1">
      <c r="A7" s="83" t="s">
        <v>35</v>
      </c>
      <c r="B7" s="83"/>
      <c r="C7" s="83"/>
      <c r="D7" s="83"/>
      <c r="E7" s="83"/>
      <c r="F7" s="83"/>
    </row>
    <row r="8" spans="1:6" s="1" customFormat="1" ht="15" customHeight="1">
      <c r="A8" s="83" t="s">
        <v>30</v>
      </c>
      <c r="B8" s="83"/>
      <c r="C8" s="83"/>
      <c r="D8" s="83"/>
      <c r="E8" s="83"/>
      <c r="F8" s="83"/>
    </row>
    <row r="9" spans="1:6" s="1" customFormat="1" ht="81" customHeight="1">
      <c r="A9" s="84" t="s">
        <v>25</v>
      </c>
      <c r="B9" s="84"/>
      <c r="C9" s="84"/>
      <c r="D9" s="84"/>
      <c r="E9" s="85" t="s">
        <v>55</v>
      </c>
      <c r="F9" s="85"/>
    </row>
    <row r="10" spans="1:6" s="1" customFormat="1" ht="18.75">
      <c r="A10" s="86" t="s">
        <v>24</v>
      </c>
      <c r="B10" s="86"/>
      <c r="C10" s="86"/>
      <c r="D10" s="86"/>
      <c r="E10" s="87"/>
      <c r="F10" s="87"/>
    </row>
    <row r="11" spans="1:6" s="1" customFormat="1" ht="18.75">
      <c r="A11" s="74" t="s">
        <v>5</v>
      </c>
      <c r="B11" s="74"/>
      <c r="C11" s="74"/>
      <c r="D11" s="74"/>
      <c r="E11" s="74"/>
      <c r="F11" s="74"/>
    </row>
    <row r="12" spans="1:6" s="1" customFormat="1" ht="20.25" customHeight="1" thickBot="1">
      <c r="A12" s="79" t="s">
        <v>6</v>
      </c>
      <c r="B12" s="79"/>
      <c r="C12" s="79"/>
      <c r="D12" s="79"/>
      <c r="E12" s="80"/>
      <c r="F12" s="80"/>
    </row>
    <row r="13" spans="1:6" s="1" customFormat="1" ht="18.75">
      <c r="A13" s="10" t="s">
        <v>0</v>
      </c>
      <c r="B13" s="81" t="s">
        <v>7</v>
      </c>
      <c r="C13" s="82"/>
      <c r="D13" s="3" t="s">
        <v>22</v>
      </c>
      <c r="E13" s="4" t="s">
        <v>2</v>
      </c>
      <c r="F13" s="5" t="s">
        <v>8</v>
      </c>
    </row>
    <row r="14" spans="1:6" s="1" customFormat="1" ht="18.75">
      <c r="A14" s="9" t="s">
        <v>1</v>
      </c>
      <c r="B14" s="75" t="s">
        <v>9</v>
      </c>
      <c r="C14" s="76"/>
      <c r="D14" s="6" t="s">
        <v>10</v>
      </c>
      <c r="E14" s="7" t="s">
        <v>32</v>
      </c>
      <c r="F14" s="8" t="s">
        <v>11</v>
      </c>
    </row>
    <row r="15" spans="1:6" s="1" customFormat="1" ht="18.75">
      <c r="A15" s="9"/>
      <c r="B15" s="75" t="s">
        <v>12</v>
      </c>
      <c r="C15" s="76"/>
      <c r="D15" s="6" t="s">
        <v>13</v>
      </c>
      <c r="E15" s="7"/>
      <c r="F15" s="8" t="s">
        <v>34</v>
      </c>
    </row>
    <row r="16" spans="1:6" s="1" customFormat="1" ht="19.5" thickBot="1">
      <c r="A16" s="9"/>
      <c r="B16" s="75" t="s">
        <v>14</v>
      </c>
      <c r="C16" s="76"/>
      <c r="D16" s="6" t="s">
        <v>15</v>
      </c>
      <c r="E16" s="7"/>
      <c r="F16" s="8"/>
    </row>
    <row r="17" spans="1:6" s="1" customFormat="1" ht="19.5" thickBot="1">
      <c r="A17" s="14" t="s">
        <v>3</v>
      </c>
      <c r="B17" s="77" t="s">
        <v>16</v>
      </c>
      <c r="C17" s="78"/>
      <c r="D17" s="11" t="s">
        <v>4</v>
      </c>
      <c r="E17" s="12" t="s">
        <v>17</v>
      </c>
      <c r="F17" s="13" t="s">
        <v>18</v>
      </c>
    </row>
    <row r="18" spans="1:7" s="32" customFormat="1" ht="30" customHeight="1">
      <c r="A18" s="33">
        <v>1</v>
      </c>
      <c r="B18" s="60" t="s">
        <v>42</v>
      </c>
      <c r="C18" s="61"/>
      <c r="D18" s="64" t="s">
        <v>31</v>
      </c>
      <c r="E18" s="52" t="s">
        <v>44</v>
      </c>
      <c r="F18" s="45">
        <f>(215.6+212.5)*1440*1.3*1.2*1.2*1.5*1.3*4.3/100</f>
        <v>96764.6279808</v>
      </c>
      <c r="G18" s="38"/>
    </row>
    <row r="19" spans="1:6" s="32" customFormat="1" ht="14.25" customHeight="1">
      <c r="A19" s="34"/>
      <c r="B19" s="62"/>
      <c r="C19" s="63"/>
      <c r="D19" s="68"/>
      <c r="E19" s="53" t="s">
        <v>45</v>
      </c>
      <c r="F19" s="35"/>
    </row>
    <row r="20" spans="1:6" s="32" customFormat="1" ht="19.5" customHeight="1">
      <c r="A20" s="34"/>
      <c r="B20" s="62"/>
      <c r="C20" s="63"/>
      <c r="D20" s="68"/>
      <c r="E20" s="53" t="s">
        <v>46</v>
      </c>
      <c r="F20" s="35"/>
    </row>
    <row r="21" spans="1:6" s="32" customFormat="1" ht="20.25" customHeight="1">
      <c r="A21" s="34"/>
      <c r="B21" s="62"/>
      <c r="C21" s="63"/>
      <c r="D21" s="68"/>
      <c r="E21" s="53" t="s">
        <v>36</v>
      </c>
      <c r="F21" s="35"/>
    </row>
    <row r="22" spans="1:6" s="31" customFormat="1" ht="21" customHeight="1">
      <c r="A22" s="34"/>
      <c r="B22" s="62"/>
      <c r="C22" s="63"/>
      <c r="D22" s="68"/>
      <c r="E22" s="53" t="s">
        <v>37</v>
      </c>
      <c r="F22" s="35"/>
    </row>
    <row r="23" spans="1:6" s="31" customFormat="1" ht="16.5" customHeight="1">
      <c r="A23" s="34"/>
      <c r="B23" s="62"/>
      <c r="C23" s="63"/>
      <c r="D23" s="68"/>
      <c r="E23" s="53" t="s">
        <v>38</v>
      </c>
      <c r="F23" s="35"/>
    </row>
    <row r="24" spans="1:6" s="31" customFormat="1" ht="20.25" customHeight="1">
      <c r="A24" s="34"/>
      <c r="B24" s="62"/>
      <c r="C24" s="63"/>
      <c r="D24" s="68"/>
      <c r="E24" s="53" t="s">
        <v>39</v>
      </c>
      <c r="F24" s="35"/>
    </row>
    <row r="25" spans="1:6" s="31" customFormat="1" ht="21" customHeight="1">
      <c r="A25" s="34"/>
      <c r="B25" s="50"/>
      <c r="C25" s="51"/>
      <c r="D25" s="68"/>
      <c r="E25" s="53" t="s">
        <v>40</v>
      </c>
      <c r="F25" s="35"/>
    </row>
    <row r="26" spans="1:6" s="31" customFormat="1" ht="77.25" customHeight="1" thickBot="1">
      <c r="A26" s="34"/>
      <c r="B26" s="50"/>
      <c r="C26" s="51"/>
      <c r="D26" s="69"/>
      <c r="E26" s="54" t="s">
        <v>41</v>
      </c>
      <c r="F26" s="35"/>
    </row>
    <row r="27" spans="1:6" ht="15" customHeight="1">
      <c r="A27" s="66">
        <v>2</v>
      </c>
      <c r="B27" s="60" t="s">
        <v>33</v>
      </c>
      <c r="C27" s="61"/>
      <c r="D27" s="64" t="s">
        <v>31</v>
      </c>
      <c r="E27" s="52" t="s">
        <v>43</v>
      </c>
      <c r="F27" s="45">
        <f>(215.6+212.5)*360*1.3*1.2*1.2*1.5*1.3*4.3/100</f>
        <v>24191.1569952</v>
      </c>
    </row>
    <row r="28" spans="1:6" ht="17.25" customHeight="1">
      <c r="A28" s="67"/>
      <c r="B28" s="62"/>
      <c r="C28" s="63"/>
      <c r="D28" s="65"/>
      <c r="E28" s="53" t="s">
        <v>45</v>
      </c>
      <c r="F28" s="35"/>
    </row>
    <row r="29" spans="1:7" ht="17.25" customHeight="1">
      <c r="A29" s="67"/>
      <c r="B29" s="62"/>
      <c r="C29" s="63"/>
      <c r="D29" s="65"/>
      <c r="E29" s="53" t="s">
        <v>47</v>
      </c>
      <c r="F29" s="35"/>
      <c r="G29" s="37"/>
    </row>
    <row r="30" spans="1:7" ht="15.75">
      <c r="A30" s="67"/>
      <c r="B30" s="62"/>
      <c r="C30" s="63"/>
      <c r="D30" s="65"/>
      <c r="E30" s="53" t="s">
        <v>36</v>
      </c>
      <c r="F30" s="35"/>
      <c r="G30" s="37"/>
    </row>
    <row r="31" spans="1:7" ht="15.75">
      <c r="A31" s="67"/>
      <c r="B31" s="62"/>
      <c r="C31" s="63"/>
      <c r="D31" s="65"/>
      <c r="E31" s="53" t="s">
        <v>37</v>
      </c>
      <c r="F31" s="35"/>
      <c r="G31" s="37"/>
    </row>
    <row r="32" spans="1:6" ht="15.75">
      <c r="A32" s="67"/>
      <c r="B32" s="62"/>
      <c r="C32" s="63"/>
      <c r="D32" s="65"/>
      <c r="E32" s="53" t="s">
        <v>38</v>
      </c>
      <c r="F32" s="35"/>
    </row>
    <row r="33" spans="1:6" ht="15.75">
      <c r="A33" s="67"/>
      <c r="B33" s="62"/>
      <c r="C33" s="63"/>
      <c r="D33" s="65"/>
      <c r="E33" s="53" t="s">
        <v>39</v>
      </c>
      <c r="F33" s="35"/>
    </row>
    <row r="34" spans="1:6" ht="15.75">
      <c r="A34" s="67"/>
      <c r="B34" s="62"/>
      <c r="C34" s="63"/>
      <c r="D34" s="65"/>
      <c r="E34" s="53" t="s">
        <v>40</v>
      </c>
      <c r="F34" s="35"/>
    </row>
    <row r="35" spans="1:6" ht="112.5" customHeight="1" thickBot="1">
      <c r="A35" s="67"/>
      <c r="B35" s="62"/>
      <c r="C35" s="63"/>
      <c r="D35" s="65"/>
      <c r="E35" s="54" t="s">
        <v>41</v>
      </c>
      <c r="F35" s="35"/>
    </row>
    <row r="36" spans="1:7" ht="18" customHeight="1" thickBot="1">
      <c r="A36" s="39">
        <v>3</v>
      </c>
      <c r="B36" s="40" t="s">
        <v>27</v>
      </c>
      <c r="C36" s="41"/>
      <c r="D36" s="42"/>
      <c r="E36" s="43"/>
      <c r="F36" s="46">
        <f>SUM(F18:F29)</f>
        <v>120955.784976</v>
      </c>
      <c r="G36" s="37"/>
    </row>
    <row r="37" spans="1:7" ht="16.5" customHeight="1">
      <c r="A37" s="20">
        <v>4</v>
      </c>
      <c r="B37" s="70" t="s">
        <v>19</v>
      </c>
      <c r="C37" s="71"/>
      <c r="D37" s="21" t="s">
        <v>23</v>
      </c>
      <c r="E37" s="22"/>
      <c r="F37" s="29"/>
      <c r="G37" s="37"/>
    </row>
    <row r="38" spans="1:6" ht="13.5" customHeight="1">
      <c r="A38" s="17"/>
      <c r="B38" s="15" t="s">
        <v>20</v>
      </c>
      <c r="C38" s="19">
        <v>3.92</v>
      </c>
      <c r="D38" s="16" t="s">
        <v>28</v>
      </c>
      <c r="E38" s="18"/>
      <c r="F38" s="47">
        <f>F36*C38</f>
        <v>474146.67710592</v>
      </c>
    </row>
    <row r="39" spans="1:6" ht="14.25" customHeight="1" thickBot="1">
      <c r="A39" s="17"/>
      <c r="B39" s="44"/>
      <c r="C39" s="19"/>
      <c r="D39" s="16" t="s">
        <v>29</v>
      </c>
      <c r="E39" s="18"/>
      <c r="F39" s="30"/>
    </row>
    <row r="40" spans="1:6" ht="16.5" thickBot="1">
      <c r="A40" s="14">
        <v>5</v>
      </c>
      <c r="B40" s="23" t="s">
        <v>26</v>
      </c>
      <c r="C40" s="25">
        <v>0.18</v>
      </c>
      <c r="D40" s="26"/>
      <c r="E40" s="24"/>
      <c r="F40" s="48">
        <f>F38*C40</f>
        <v>85346.4018790656</v>
      </c>
    </row>
    <row r="41" spans="1:6" ht="16.5" thickBot="1">
      <c r="A41" s="36">
        <v>6</v>
      </c>
      <c r="B41" s="72" t="s">
        <v>21</v>
      </c>
      <c r="C41" s="73"/>
      <c r="D41" s="28"/>
      <c r="E41" s="27"/>
      <c r="F41" s="49">
        <f>F38+F40</f>
        <v>559493.0789849856</v>
      </c>
    </row>
    <row r="44" spans="1:4" ht="12.75">
      <c r="A44" s="88" t="s">
        <v>56</v>
      </c>
      <c r="B44" s="88"/>
      <c r="C44" s="88"/>
      <c r="D44" s="88"/>
    </row>
  </sheetData>
  <sheetProtection/>
  <mergeCells count="23">
    <mergeCell ref="A44:D44"/>
    <mergeCell ref="A7:F7"/>
    <mergeCell ref="A8:F8"/>
    <mergeCell ref="A9:D9"/>
    <mergeCell ref="E9:F9"/>
    <mergeCell ref="A10:D10"/>
    <mergeCell ref="E10:F10"/>
    <mergeCell ref="B41:C41"/>
    <mergeCell ref="E11:F11"/>
    <mergeCell ref="B14:C14"/>
    <mergeCell ref="B15:C15"/>
    <mergeCell ref="B16:C16"/>
    <mergeCell ref="B17:C17"/>
    <mergeCell ref="A12:D12"/>
    <mergeCell ref="E12:F12"/>
    <mergeCell ref="B13:C13"/>
    <mergeCell ref="A11:D11"/>
    <mergeCell ref="B18:C24"/>
    <mergeCell ref="B27:C35"/>
    <mergeCell ref="D27:D35"/>
    <mergeCell ref="A27:A35"/>
    <mergeCell ref="D18:D26"/>
    <mergeCell ref="B37:C3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2016-03-21T09:16:34Z</cp:lastPrinted>
  <dcterms:created xsi:type="dcterms:W3CDTF">2011-08-19T06:13:41Z</dcterms:created>
  <dcterms:modified xsi:type="dcterms:W3CDTF">2016-06-01T08:01:25Z</dcterms:modified>
  <cp:category/>
  <cp:version/>
  <cp:contentType/>
  <cp:contentStatus/>
</cp:coreProperties>
</file>